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тчет\бюджет\2019\"/>
    </mc:Choice>
  </mc:AlternateContent>
  <xr:revisionPtr revIDLastSave="0" documentId="13_ncr:1_{1FEACF13-B981-4CDC-9BCC-38F470C40206}" xr6:coauthVersionLast="43" xr6:coauthVersionMax="43" xr10:uidLastSave="{00000000-0000-0000-0000-000000000000}"/>
  <bookViews>
    <workbookView xWindow="-120" yWindow="-120" windowWidth="29040" windowHeight="15840" firstSheet="14" activeTab="22" xr2:uid="{00000000-000D-0000-FFFF-FFFF00000000}"/>
  </bookViews>
  <sheets>
    <sheet name="КПК0110150" sheetId="2" r:id="rId1"/>
    <sheet name="КПК 0110180" sheetId="22" r:id="rId2"/>
    <sheet name="КПК0111010" sheetId="3" r:id="rId3"/>
    <sheet name="КПК0113140" sheetId="4" r:id="rId4"/>
    <sheet name="КПК0113210" sheetId="5" r:id="rId5"/>
    <sheet name="КПК0113242" sheetId="6" r:id="rId6"/>
    <sheet name="КПК0114060" sheetId="7" r:id="rId7"/>
    <sheet name="КПК0114082" sheetId="8" r:id="rId8"/>
    <sheet name="КПК0115061" sheetId="9" r:id="rId9"/>
    <sheet name="КПК0116012" sheetId="19" r:id="rId10"/>
    <sheet name="КПК0116013" sheetId="20" r:id="rId11"/>
    <sheet name="КПК0116020" sheetId="21" r:id="rId12"/>
    <sheet name="КПК0116030" sheetId="10" r:id="rId13"/>
    <sheet name="КПК0117130" sheetId="11" r:id="rId14"/>
    <sheet name="КПК0117310" sheetId="12" r:id="rId15"/>
    <sheet name="КПК0117330" sheetId="13" r:id="rId16"/>
    <sheet name="КПК0117363" sheetId="23" r:id="rId17"/>
    <sheet name="КПК0117413" sheetId="14" r:id="rId18"/>
    <sheet name="КПК0117461" sheetId="15" r:id="rId19"/>
    <sheet name="КПК0117640" sheetId="16" r:id="rId20"/>
    <sheet name="КПК0117680" sheetId="17" r:id="rId21"/>
    <sheet name="КПК 0118110" sheetId="25" r:id="rId22"/>
    <sheet name="КПК0118312" sheetId="18" r:id="rId23"/>
  </sheets>
  <externalReferences>
    <externalReference r:id="rId24"/>
    <externalReference r:id="rId25"/>
  </externalReferences>
  <definedNames>
    <definedName name="_xlnm.Print_Area" localSheetId="0">КПК0110150!$A$1:$BQ$95</definedName>
    <definedName name="_xlnm.Print_Area" localSheetId="2">КПК0111010!$A$1:$BQ$93</definedName>
    <definedName name="_xlnm.Print_Area" localSheetId="3">КПК0113140!$A$1:$BQ$72</definedName>
    <definedName name="_xlnm.Print_Area" localSheetId="4">КПК0113210!$A$1:$BQ$74</definedName>
    <definedName name="_xlnm.Print_Area" localSheetId="5">КПК0113242!$A$1:$BQ$78</definedName>
    <definedName name="_xlnm.Print_Area" localSheetId="6">КПК0114060!$A$1:$BQ$87</definedName>
    <definedName name="_xlnm.Print_Area" localSheetId="7">КПК0114082!$A$1:$BQ$87</definedName>
    <definedName name="_xlnm.Print_Area" localSheetId="8">КПК0115061!$A$1:$BQ$75</definedName>
    <definedName name="_xlnm.Print_Area" localSheetId="12">КПК0116030!$A$1:$BQ$103</definedName>
    <definedName name="_xlnm.Print_Area" localSheetId="13">КПК0117130!$A$1:$BQ$71</definedName>
    <definedName name="_xlnm.Print_Area" localSheetId="14">КПК0117310!$A$1:$BQ$79</definedName>
    <definedName name="_xlnm.Print_Area" localSheetId="15">КПК0117330!$A$1:$BQ$78</definedName>
    <definedName name="_xlnm.Print_Area" localSheetId="17">КПК0117413!$A$1:$BQ$72</definedName>
    <definedName name="_xlnm.Print_Area" localSheetId="18">КПК0117461!$A$1:$BQ$81</definedName>
    <definedName name="_xlnm.Print_Area" localSheetId="19">КПК0117640!$A$1:$BQ$74</definedName>
    <definedName name="_xlnm.Print_Area" localSheetId="20">КПК0117680!$A$1:$BQ$71</definedName>
    <definedName name="_xlnm.Print_Area" localSheetId="22">КПК0118312!$A$1:$BQ$72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43" i="23" l="1"/>
  <c r="AF44" i="23"/>
  <c r="AF45" i="23"/>
  <c r="AF46" i="23"/>
  <c r="AF47" i="23"/>
  <c r="AF48" i="23"/>
  <c r="AF49" i="23"/>
  <c r="AP54" i="8" l="1"/>
  <c r="AG61" i="8" s="1"/>
  <c r="BM60" i="25" l="1"/>
  <c r="BC60" i="25"/>
  <c r="AI60" i="25"/>
  <c r="AX60" i="25"/>
  <c r="AN62" i="25"/>
  <c r="Y62" i="25"/>
  <c r="C60" i="25"/>
  <c r="C61" i="25"/>
  <c r="C62" i="25"/>
  <c r="C59" i="25"/>
  <c r="A52" i="25"/>
  <c r="C42" i="25"/>
  <c r="G35" i="25"/>
  <c r="A30" i="25"/>
  <c r="BC62" i="25"/>
  <c r="AU44" i="25"/>
  <c r="AL52" i="25" s="1"/>
  <c r="AP44" i="25"/>
  <c r="AG52" i="25" s="1"/>
  <c r="AA44" i="25"/>
  <c r="BD42" i="25"/>
  <c r="AZ42" i="25"/>
  <c r="AK42" i="25"/>
  <c r="BI42" i="25"/>
  <c r="BM60" i="18"/>
  <c r="BM61" i="18"/>
  <c r="BM59" i="18"/>
  <c r="BH60" i="18"/>
  <c r="BH61" i="18"/>
  <c r="BH59" i="18"/>
  <c r="AI60" i="18"/>
  <c r="AI61" i="18"/>
  <c r="AI59" i="18"/>
  <c r="AD60" i="18"/>
  <c r="AD59" i="18"/>
  <c r="C60" i="18"/>
  <c r="C61" i="18"/>
  <c r="C59" i="18"/>
  <c r="G36" i="18"/>
  <c r="BD44" i="25" l="1"/>
  <c r="AZ44" i="25"/>
  <c r="AX62" i="25" s="1"/>
  <c r="BN42" i="25"/>
  <c r="Q52" i="25"/>
  <c r="AS62" i="25"/>
  <c r="AW52" i="25"/>
  <c r="AQ52" i="25"/>
  <c r="AF44" i="25"/>
  <c r="G36" i="17"/>
  <c r="AK47" i="23"/>
  <c r="BI43" i="23"/>
  <c r="C44" i="23"/>
  <c r="C45" i="23"/>
  <c r="C46" i="23"/>
  <c r="C47" i="23"/>
  <c r="C48" i="23"/>
  <c r="C49" i="23"/>
  <c r="C43" i="23"/>
  <c r="BI44" i="23"/>
  <c r="BI45" i="23"/>
  <c r="BI46" i="23"/>
  <c r="BI48" i="23"/>
  <c r="BI49" i="23"/>
  <c r="BD43" i="23"/>
  <c r="BD44" i="23"/>
  <c r="BD45" i="23"/>
  <c r="BD46" i="23"/>
  <c r="BD47" i="23"/>
  <c r="BD48" i="23"/>
  <c r="BD49" i="23"/>
  <c r="AZ44" i="23"/>
  <c r="AZ45" i="23"/>
  <c r="AZ46" i="23"/>
  <c r="AZ47" i="23"/>
  <c r="AZ48" i="23"/>
  <c r="AZ49" i="23"/>
  <c r="AK44" i="23"/>
  <c r="AK45" i="23"/>
  <c r="AK46" i="23"/>
  <c r="AK48" i="23"/>
  <c r="AK49" i="23"/>
  <c r="G36" i="23"/>
  <c r="G35" i="23"/>
  <c r="BC67" i="23"/>
  <c r="AU51" i="23"/>
  <c r="AL59" i="23" s="1"/>
  <c r="AP51" i="23"/>
  <c r="AN67" i="23" s="1"/>
  <c r="AA51" i="23"/>
  <c r="Q59" i="23" s="1"/>
  <c r="AZ43" i="23"/>
  <c r="BM63" i="15"/>
  <c r="BM64" i="15"/>
  <c r="BM65" i="15"/>
  <c r="BM66" i="15"/>
  <c r="BM67" i="15"/>
  <c r="BM68" i="15"/>
  <c r="BM69" i="15"/>
  <c r="BM70" i="15"/>
  <c r="BM62" i="15"/>
  <c r="BH66" i="15"/>
  <c r="BH67" i="15"/>
  <c r="BH65" i="15"/>
  <c r="BC63" i="15"/>
  <c r="BC64" i="15"/>
  <c r="BC68" i="15"/>
  <c r="BC69" i="15"/>
  <c r="BC70" i="15"/>
  <c r="BC62" i="15"/>
  <c r="AX63" i="15"/>
  <c r="AX64" i="15"/>
  <c r="AX65" i="15"/>
  <c r="AX66" i="15"/>
  <c r="AX67" i="15"/>
  <c r="AX68" i="15"/>
  <c r="AX69" i="15"/>
  <c r="AX70" i="15"/>
  <c r="AX62" i="15"/>
  <c r="AS67" i="15"/>
  <c r="AS66" i="15"/>
  <c r="AN70" i="15"/>
  <c r="AN69" i="15"/>
  <c r="AN64" i="15"/>
  <c r="AI63" i="15"/>
  <c r="AI64" i="15"/>
  <c r="AI65" i="15"/>
  <c r="AI66" i="15"/>
  <c r="AI67" i="15"/>
  <c r="AI68" i="15"/>
  <c r="AI69" i="15"/>
  <c r="AI70" i="15"/>
  <c r="AI62" i="15"/>
  <c r="AD66" i="15"/>
  <c r="AD67" i="15"/>
  <c r="AD65" i="15"/>
  <c r="Y63" i="15"/>
  <c r="Y64" i="15"/>
  <c r="Y68" i="15"/>
  <c r="Y69" i="15"/>
  <c r="Y70" i="15"/>
  <c r="Y62" i="15"/>
  <c r="C63" i="15"/>
  <c r="C64" i="15"/>
  <c r="C65" i="15"/>
  <c r="C66" i="15"/>
  <c r="C67" i="15"/>
  <c r="C68" i="15"/>
  <c r="C69" i="15"/>
  <c r="C70" i="15"/>
  <c r="C62" i="15"/>
  <c r="AW54" i="15"/>
  <c r="AQ54" i="15"/>
  <c r="AL55" i="15"/>
  <c r="AL54" i="15"/>
  <c r="AG55" i="15"/>
  <c r="AG54" i="15"/>
  <c r="Q55" i="15"/>
  <c r="V54" i="15"/>
  <c r="V55" i="15" s="1"/>
  <c r="Q54" i="15"/>
  <c r="A54" i="15"/>
  <c r="AF46" i="15"/>
  <c r="G38" i="15"/>
  <c r="G37" i="15"/>
  <c r="G36" i="15"/>
  <c r="BN48" i="23" l="1"/>
  <c r="BN45" i="23"/>
  <c r="AD62" i="25"/>
  <c r="V52" i="25"/>
  <c r="AK44" i="25"/>
  <c r="AI62" i="25" s="1"/>
  <c r="BI44" i="25"/>
  <c r="BN44" i="23"/>
  <c r="BN46" i="23"/>
  <c r="BN49" i="23"/>
  <c r="BI47" i="23"/>
  <c r="BN47" i="23" s="1"/>
  <c r="AK43" i="23"/>
  <c r="AF51" i="23"/>
  <c r="V59" i="23" s="1"/>
  <c r="BB59" i="23" s="1"/>
  <c r="AG59" i="23"/>
  <c r="AW59" i="23" s="1"/>
  <c r="BN43" i="23"/>
  <c r="BD51" i="23"/>
  <c r="Y67" i="23"/>
  <c r="AS67" i="23"/>
  <c r="AZ51" i="23"/>
  <c r="AX67" i="23" s="1"/>
  <c r="AA54" i="15"/>
  <c r="BB54" i="15"/>
  <c r="BG54" i="15" s="1"/>
  <c r="BB52" i="25" l="1"/>
  <c r="BG52" i="25" s="1"/>
  <c r="AA52" i="25"/>
  <c r="BH62" i="25"/>
  <c r="BN44" i="25"/>
  <c r="BM62" i="25" s="1"/>
  <c r="AD67" i="23"/>
  <c r="BI51" i="23"/>
  <c r="BH67" i="23" s="1"/>
  <c r="AA59" i="23"/>
  <c r="AK51" i="23"/>
  <c r="AI67" i="23" s="1"/>
  <c r="AQ59" i="23"/>
  <c r="BG59" i="23"/>
  <c r="BN51" i="23"/>
  <c r="BM67" i="23" s="1"/>
  <c r="BC60" i="14" l="1"/>
  <c r="BC61" i="14"/>
  <c r="BM60" i="14"/>
  <c r="BM61" i="14"/>
  <c r="BM59" i="14"/>
  <c r="BC59" i="14"/>
  <c r="AX60" i="14"/>
  <c r="AX61" i="14"/>
  <c r="AX59" i="14"/>
  <c r="AN61" i="14"/>
  <c r="AI60" i="14"/>
  <c r="AI61" i="14"/>
  <c r="AI59" i="14"/>
  <c r="Y61" i="14"/>
  <c r="C60" i="14"/>
  <c r="C61" i="14"/>
  <c r="C59" i="14"/>
  <c r="BG51" i="14"/>
  <c r="AW51" i="14"/>
  <c r="AQ51" i="14"/>
  <c r="AG52" i="14"/>
  <c r="AG51" i="14"/>
  <c r="AA51" i="14"/>
  <c r="Q52" i="14"/>
  <c r="Q51" i="14"/>
  <c r="A51" i="14"/>
  <c r="G36" i="14"/>
  <c r="AS68" i="12"/>
  <c r="AX68" i="12" s="1"/>
  <c r="AS66" i="12"/>
  <c r="AS64" i="12"/>
  <c r="AS62" i="12"/>
  <c r="AD63" i="12"/>
  <c r="AD64" i="12"/>
  <c r="AI64" i="12" s="1"/>
  <c r="AD65" i="12"/>
  <c r="AD66" i="12"/>
  <c r="AI66" i="12" s="1"/>
  <c r="AD67" i="12"/>
  <c r="AD68" i="12"/>
  <c r="AI68" i="12" s="1"/>
  <c r="AD62" i="12"/>
  <c r="BH62" i="12"/>
  <c r="BM62" i="12" s="1"/>
  <c r="O63" i="12"/>
  <c r="O64" i="12"/>
  <c r="O65" i="12"/>
  <c r="O66" i="12"/>
  <c r="O67" i="12"/>
  <c r="O68" i="12"/>
  <c r="J63" i="12"/>
  <c r="J64" i="12"/>
  <c r="J65" i="12"/>
  <c r="J66" i="12"/>
  <c r="J67" i="12"/>
  <c r="J68" i="12"/>
  <c r="O62" i="12"/>
  <c r="J62" i="12"/>
  <c r="C63" i="12"/>
  <c r="C64" i="12"/>
  <c r="C65" i="12"/>
  <c r="C66" i="12"/>
  <c r="C67" i="12"/>
  <c r="C68" i="12"/>
  <c r="C62" i="12"/>
  <c r="AI63" i="12"/>
  <c r="AI65" i="12"/>
  <c r="AI67" i="12"/>
  <c r="AI62" i="12"/>
  <c r="AX63" i="12"/>
  <c r="AX64" i="12"/>
  <c r="AX65" i="12"/>
  <c r="AX66" i="12"/>
  <c r="AX67" i="12"/>
  <c r="AX62" i="12"/>
  <c r="BH63" i="12"/>
  <c r="BM63" i="12" s="1"/>
  <c r="BH65" i="12"/>
  <c r="BM65" i="12" s="1"/>
  <c r="BH66" i="12"/>
  <c r="BM66" i="12" s="1"/>
  <c r="BH67" i="12"/>
  <c r="BM67" i="12" s="1"/>
  <c r="BH68" i="12"/>
  <c r="BM68" i="12" s="1"/>
  <c r="A54" i="12"/>
  <c r="AZ44" i="12"/>
  <c r="AZ45" i="12"/>
  <c r="AZ43" i="12"/>
  <c r="AU47" i="12"/>
  <c r="AL54" i="12" s="1"/>
  <c r="AF44" i="12"/>
  <c r="BI44" i="12" s="1"/>
  <c r="BN44" i="12" s="1"/>
  <c r="AF45" i="12"/>
  <c r="AK45" i="12" s="1"/>
  <c r="AF43" i="12"/>
  <c r="AK43" i="12" s="1"/>
  <c r="C44" i="12"/>
  <c r="C45" i="12"/>
  <c r="C43" i="12"/>
  <c r="G36" i="12"/>
  <c r="BH64" i="12" l="1"/>
  <c r="BM64" i="12" s="1"/>
  <c r="AL55" i="12"/>
  <c r="AQ54" i="12"/>
  <c r="AK44" i="12"/>
  <c r="AF47" i="12"/>
  <c r="V54" i="12" s="1"/>
  <c r="BI43" i="12"/>
  <c r="BN43" i="12" s="1"/>
  <c r="BI45" i="12"/>
  <c r="BN45" i="12" s="1"/>
  <c r="BB54" i="12" l="1"/>
  <c r="BG54" i="12" s="1"/>
  <c r="AA54" i="12"/>
  <c r="V55" i="12"/>
  <c r="AP82" i="8" l="1"/>
  <c r="AP70" i="9" s="1"/>
  <c r="AP68" i="19" s="1"/>
  <c r="AP74" i="20" s="1"/>
  <c r="A82" i="8"/>
  <c r="A70" i="9" s="1"/>
  <c r="A68" i="19" s="1"/>
  <c r="A74" i="20" s="1"/>
  <c r="BM71" i="8"/>
  <c r="BM73" i="8"/>
  <c r="BM74" i="8"/>
  <c r="BM75" i="8"/>
  <c r="BM76" i="8"/>
  <c r="BC71" i="8"/>
  <c r="BC72" i="8"/>
  <c r="BM72" i="8" s="1"/>
  <c r="BC73" i="8"/>
  <c r="BC74" i="8"/>
  <c r="BC75" i="8"/>
  <c r="BC76" i="8"/>
  <c r="AX71" i="8"/>
  <c r="AX72" i="8"/>
  <c r="AX73" i="8"/>
  <c r="AX74" i="8"/>
  <c r="AX75" i="8"/>
  <c r="AX76" i="8"/>
  <c r="AN74" i="8"/>
  <c r="AI71" i="8"/>
  <c r="AI72" i="8"/>
  <c r="AI74" i="8"/>
  <c r="AI75" i="8"/>
  <c r="AI76" i="8"/>
  <c r="AI70" i="8"/>
  <c r="Y74" i="8"/>
  <c r="Y70" i="8"/>
  <c r="C71" i="8"/>
  <c r="C72" i="8"/>
  <c r="C74" i="8"/>
  <c r="C75" i="8"/>
  <c r="C76" i="8"/>
  <c r="C70" i="8"/>
  <c r="AW61" i="8"/>
  <c r="BG61" i="8" s="1"/>
  <c r="AG62" i="8"/>
  <c r="AQ62" i="8" s="1"/>
  <c r="AG63" i="8"/>
  <c r="AA62" i="8"/>
  <c r="AA61" i="8"/>
  <c r="Q63" i="8"/>
  <c r="A62" i="8"/>
  <c r="A61" i="8"/>
  <c r="AZ46" i="8"/>
  <c r="AZ47" i="8"/>
  <c r="AZ48" i="8"/>
  <c r="AZ49" i="8"/>
  <c r="AZ50" i="8"/>
  <c r="AZ52" i="8"/>
  <c r="AA47" i="8"/>
  <c r="AK47" i="8" s="1"/>
  <c r="AA48" i="8"/>
  <c r="BD48" i="8" s="1"/>
  <c r="BN48" i="8" s="1"/>
  <c r="AA49" i="8"/>
  <c r="BD49" i="8" s="1"/>
  <c r="BN49" i="8" s="1"/>
  <c r="AA50" i="8"/>
  <c r="AK50" i="8" s="1"/>
  <c r="AA52" i="8"/>
  <c r="AK52" i="8" s="1"/>
  <c r="AA46" i="8"/>
  <c r="BD46" i="8" s="1"/>
  <c r="BN46" i="8" s="1"/>
  <c r="C47" i="8"/>
  <c r="C48" i="8"/>
  <c r="C49" i="8"/>
  <c r="C50" i="8"/>
  <c r="C52" i="8"/>
  <c r="C46" i="8"/>
  <c r="G36" i="8"/>
  <c r="G37" i="8"/>
  <c r="G38" i="8"/>
  <c r="G39" i="8"/>
  <c r="G35" i="8"/>
  <c r="A30" i="8"/>
  <c r="AP82" i="7"/>
  <c r="A82" i="7"/>
  <c r="AN64" i="6"/>
  <c r="AX64" i="6" s="1"/>
  <c r="AN62" i="6"/>
  <c r="BM65" i="6"/>
  <c r="BM66" i="6"/>
  <c r="BM67" i="6"/>
  <c r="BM62" i="6"/>
  <c r="BC63" i="6"/>
  <c r="BM63" i="6" s="1"/>
  <c r="BC64" i="6"/>
  <c r="BM64" i="6" s="1"/>
  <c r="BC65" i="6"/>
  <c r="BC66" i="6"/>
  <c r="BC67" i="6"/>
  <c r="BC62" i="6"/>
  <c r="AX63" i="6"/>
  <c r="AX65" i="6"/>
  <c r="AX66" i="6"/>
  <c r="AX67" i="6"/>
  <c r="AX62" i="6"/>
  <c r="AI63" i="6"/>
  <c r="AI64" i="6"/>
  <c r="AI65" i="6"/>
  <c r="AI66" i="6"/>
  <c r="AI67" i="6"/>
  <c r="AI62" i="6"/>
  <c r="Y67" i="6"/>
  <c r="Y65" i="6"/>
  <c r="Y62" i="6"/>
  <c r="O63" i="6"/>
  <c r="O64" i="6"/>
  <c r="O65" i="6"/>
  <c r="O66" i="6"/>
  <c r="O67" i="6"/>
  <c r="O62" i="6"/>
  <c r="AP73" i="6"/>
  <c r="A73" i="6"/>
  <c r="C63" i="6"/>
  <c r="C64" i="6"/>
  <c r="C65" i="6"/>
  <c r="C66" i="6"/>
  <c r="C67" i="6"/>
  <c r="C62" i="6"/>
  <c r="Q55" i="6"/>
  <c r="BN43" i="6"/>
  <c r="BD45" i="6"/>
  <c r="BN45" i="6" s="1"/>
  <c r="BD43" i="6"/>
  <c r="AZ43" i="6"/>
  <c r="AP47" i="6"/>
  <c r="AK45" i="6"/>
  <c r="AK43" i="6"/>
  <c r="AA47" i="6"/>
  <c r="C45" i="6"/>
  <c r="C43" i="6"/>
  <c r="G36" i="6"/>
  <c r="G35" i="6"/>
  <c r="A30" i="6"/>
  <c r="AP69" i="5"/>
  <c r="A69" i="5"/>
  <c r="BH63" i="5"/>
  <c r="BM63" i="5"/>
  <c r="BC63" i="5"/>
  <c r="AD63" i="5"/>
  <c r="AI63" i="5"/>
  <c r="AN63" i="5"/>
  <c r="AS63" i="5"/>
  <c r="AX63" i="5"/>
  <c r="Y63" i="5"/>
  <c r="BM61" i="5"/>
  <c r="BH61" i="5"/>
  <c r="BC61" i="5"/>
  <c r="AX61" i="5"/>
  <c r="AS61" i="5"/>
  <c r="AN61" i="5"/>
  <c r="AI61" i="5"/>
  <c r="AD61" i="5"/>
  <c r="Y61" i="5"/>
  <c r="C62" i="5"/>
  <c r="C63" i="5"/>
  <c r="C61" i="5"/>
  <c r="AU45" i="5"/>
  <c r="AP45" i="5"/>
  <c r="BI43" i="5"/>
  <c r="BN43" i="5" s="1"/>
  <c r="BD43" i="5"/>
  <c r="AZ43" i="5"/>
  <c r="AF45" i="5"/>
  <c r="AA45" i="5"/>
  <c r="AK43" i="5"/>
  <c r="AK45" i="5" s="1"/>
  <c r="C43" i="5"/>
  <c r="G36" i="5"/>
  <c r="A30" i="5"/>
  <c r="AP67" i="4"/>
  <c r="A67" i="4"/>
  <c r="BM60" i="4"/>
  <c r="BM61" i="4"/>
  <c r="BM59" i="4"/>
  <c r="BC60" i="4"/>
  <c r="BC61" i="4"/>
  <c r="BC59" i="4"/>
  <c r="AX60" i="4"/>
  <c r="AX61" i="4"/>
  <c r="AX59" i="4"/>
  <c r="AN60" i="4"/>
  <c r="AI60" i="4"/>
  <c r="AI61" i="4"/>
  <c r="AI59" i="4"/>
  <c r="C60" i="4"/>
  <c r="C61" i="4"/>
  <c r="C59" i="4"/>
  <c r="BG51" i="4"/>
  <c r="AW51" i="4"/>
  <c r="AQ51" i="4"/>
  <c r="AG52" i="4"/>
  <c r="AG51" i="4"/>
  <c r="AA51" i="4"/>
  <c r="Q52" i="4"/>
  <c r="Q51" i="4"/>
  <c r="A51" i="4"/>
  <c r="G36" i="4"/>
  <c r="A30" i="4"/>
  <c r="AP88" i="3"/>
  <c r="A88" i="3"/>
  <c r="AP70" i="22"/>
  <c r="A70" i="22"/>
  <c r="BM62" i="22"/>
  <c r="BM63" i="22"/>
  <c r="BM64" i="22"/>
  <c r="BC62" i="22"/>
  <c r="BC63" i="22"/>
  <c r="BC64" i="22"/>
  <c r="BM61" i="22"/>
  <c r="BC61" i="22"/>
  <c r="AX62" i="22"/>
  <c r="AX63" i="22"/>
  <c r="AX64" i="22"/>
  <c r="AX61" i="22"/>
  <c r="AN64" i="22"/>
  <c r="AN63" i="22"/>
  <c r="AI62" i="22"/>
  <c r="AI63" i="22"/>
  <c r="AI64" i="22"/>
  <c r="Y64" i="22"/>
  <c r="Y63" i="22"/>
  <c r="AN61" i="22"/>
  <c r="AI61" i="22"/>
  <c r="Y61" i="22"/>
  <c r="C62" i="22"/>
  <c r="C63" i="22"/>
  <c r="C64" i="22"/>
  <c r="C61" i="22"/>
  <c r="A54" i="22"/>
  <c r="C44" i="22"/>
  <c r="C43" i="22"/>
  <c r="AA48" i="2"/>
  <c r="G35" i="22"/>
  <c r="A30" i="22"/>
  <c r="AC20" i="22"/>
  <c r="AU46" i="22"/>
  <c r="AS64" i="22" s="1"/>
  <c r="AP46" i="22"/>
  <c r="AF46" i="22"/>
  <c r="AD64" i="22" s="1"/>
  <c r="AA46" i="22"/>
  <c r="BI44" i="22"/>
  <c r="BD44" i="22"/>
  <c r="AZ44" i="22"/>
  <c r="AK44" i="22"/>
  <c r="BI43" i="22"/>
  <c r="BD43" i="22"/>
  <c r="BN43" i="22" s="1"/>
  <c r="AZ43" i="22"/>
  <c r="AK43" i="22"/>
  <c r="AX77" i="2"/>
  <c r="AX79" i="2"/>
  <c r="AX80" i="2"/>
  <c r="AX82" i="2"/>
  <c r="AX83" i="2"/>
  <c r="AX76" i="2"/>
  <c r="AS84" i="2"/>
  <c r="AD77" i="2"/>
  <c r="AD79" i="2"/>
  <c r="AD80" i="2"/>
  <c r="AD82" i="2"/>
  <c r="AD83" i="2"/>
  <c r="AD84" i="2"/>
  <c r="BH84" i="2" s="1"/>
  <c r="AD76" i="2"/>
  <c r="Y77" i="2"/>
  <c r="AI77" i="2" s="1"/>
  <c r="Y79" i="2"/>
  <c r="BC79" i="2" s="1"/>
  <c r="BM79" i="2" s="1"/>
  <c r="Y80" i="2"/>
  <c r="BC80" i="2" s="1"/>
  <c r="BM80" i="2" s="1"/>
  <c r="Y82" i="2"/>
  <c r="BC82" i="2" s="1"/>
  <c r="BM82" i="2" s="1"/>
  <c r="Y83" i="2"/>
  <c r="AI83" i="2" s="1"/>
  <c r="Y84" i="2"/>
  <c r="AI84" i="2" s="1"/>
  <c r="Y76" i="2"/>
  <c r="BC76" i="2" s="1"/>
  <c r="BM76" i="2" s="1"/>
  <c r="O77" i="2"/>
  <c r="O79" i="2"/>
  <c r="O80" i="2"/>
  <c r="O82" i="2"/>
  <c r="O83" i="2"/>
  <c r="O84" i="2"/>
  <c r="O76" i="2"/>
  <c r="J77" i="2"/>
  <c r="J79" i="2"/>
  <c r="J80" i="2"/>
  <c r="J82" i="2"/>
  <c r="J83" i="2"/>
  <c r="J84" i="2"/>
  <c r="J76" i="2"/>
  <c r="C76" i="2"/>
  <c r="C77" i="2"/>
  <c r="C78" i="2"/>
  <c r="C79" i="2"/>
  <c r="C80" i="2"/>
  <c r="C81" i="2"/>
  <c r="C82" i="2"/>
  <c r="C83" i="2"/>
  <c r="C84" i="2"/>
  <c r="C75" i="2"/>
  <c r="AC20" i="2"/>
  <c r="AL68" i="2"/>
  <c r="AG68" i="2"/>
  <c r="AG67" i="2"/>
  <c r="BG66" i="2"/>
  <c r="BB66" i="2"/>
  <c r="AQ66" i="2"/>
  <c r="AL66" i="2"/>
  <c r="V68" i="2"/>
  <c r="AA66" i="2"/>
  <c r="A67" i="2"/>
  <c r="A66" i="2"/>
  <c r="AU59" i="2"/>
  <c r="AP59" i="2"/>
  <c r="AN84" i="2" s="1"/>
  <c r="AF47" i="2"/>
  <c r="AF48" i="2"/>
  <c r="AF49" i="2"/>
  <c r="AF51" i="2"/>
  <c r="AF52" i="2"/>
  <c r="AF53" i="2"/>
  <c r="AF55" i="2"/>
  <c r="BI55" i="2" s="1"/>
  <c r="AF56" i="2"/>
  <c r="AF44" i="2"/>
  <c r="AA46" i="2"/>
  <c r="AA47" i="2"/>
  <c r="AA52" i="2"/>
  <c r="AA53" i="2"/>
  <c r="AA55" i="2"/>
  <c r="BD55" i="2" s="1"/>
  <c r="AA56" i="2"/>
  <c r="BD56" i="2" s="1"/>
  <c r="AA57" i="2"/>
  <c r="AA44" i="2"/>
  <c r="C46" i="2"/>
  <c r="C47" i="2"/>
  <c r="C48" i="2"/>
  <c r="C49" i="2"/>
  <c r="C51" i="2"/>
  <c r="C52" i="2"/>
  <c r="C53" i="2"/>
  <c r="C55" i="2"/>
  <c r="C56" i="2"/>
  <c r="C57" i="2"/>
  <c r="C44" i="2"/>
  <c r="BI56" i="2"/>
  <c r="AZ55" i="2"/>
  <c r="AZ56" i="2"/>
  <c r="G36" i="2"/>
  <c r="BM75" i="3"/>
  <c r="BM76" i="3"/>
  <c r="BM77" i="3"/>
  <c r="BM78" i="3"/>
  <c r="BM79" i="3"/>
  <c r="BM80" i="3"/>
  <c r="BM82" i="3"/>
  <c r="BM74" i="3"/>
  <c r="BH81" i="3"/>
  <c r="AX81" i="3"/>
  <c r="AS81" i="3"/>
  <c r="AN81" i="3"/>
  <c r="A68" i="25" l="1"/>
  <c r="A73" i="23"/>
  <c r="A69" i="21"/>
  <c r="A98" i="10" s="1"/>
  <c r="A66" i="11" s="1"/>
  <c r="A74" i="12" s="1"/>
  <c r="A73" i="13" s="1"/>
  <c r="A67" i="14" s="1"/>
  <c r="A76" i="15" s="1"/>
  <c r="A69" i="16" s="1"/>
  <c r="A66" i="17" s="1"/>
  <c r="A67" i="18" s="1"/>
  <c r="AP68" i="25"/>
  <c r="AP73" i="23"/>
  <c r="AP69" i="21"/>
  <c r="AP98" i="10" s="1"/>
  <c r="AP66" i="11" s="1"/>
  <c r="AP74" i="12" s="1"/>
  <c r="AP73" i="13" s="1"/>
  <c r="AP67" i="14" s="1"/>
  <c r="AP76" i="15" s="1"/>
  <c r="AP69" i="16" s="1"/>
  <c r="AP66" i="17" s="1"/>
  <c r="AP67" i="18" s="1"/>
  <c r="AQ61" i="8"/>
  <c r="AN70" i="8"/>
  <c r="AI82" i="2"/>
  <c r="BC83" i="2"/>
  <c r="BM83" i="2" s="1"/>
  <c r="BC77" i="2"/>
  <c r="BM77" i="2" s="1"/>
  <c r="AI80" i="2"/>
  <c r="AI76" i="2"/>
  <c r="AI79" i="2"/>
  <c r="AK48" i="8"/>
  <c r="AW62" i="8"/>
  <c r="BG62" i="8" s="1"/>
  <c r="AK46" i="8"/>
  <c r="BD47" i="8"/>
  <c r="BN47" i="8" s="1"/>
  <c r="BD52" i="8"/>
  <c r="BN52" i="8" s="1"/>
  <c r="BD50" i="8"/>
  <c r="BN50" i="8" s="1"/>
  <c r="AA54" i="8"/>
  <c r="AK49" i="8"/>
  <c r="V54" i="22"/>
  <c r="BN44" i="22"/>
  <c r="AZ46" i="22"/>
  <c r="AG54" i="22"/>
  <c r="AX84" i="2"/>
  <c r="BC84" i="2"/>
  <c r="BM84" i="2" s="1"/>
  <c r="Q54" i="22"/>
  <c r="AL54" i="22"/>
  <c r="BB54" i="22" s="1"/>
  <c r="AK46" i="22"/>
  <c r="BD46" i="22"/>
  <c r="BI46" i="22"/>
  <c r="BH64" i="22" s="1"/>
  <c r="AK56" i="2"/>
  <c r="BN56" i="2"/>
  <c r="BN55" i="2"/>
  <c r="AK55" i="2"/>
  <c r="AX70" i="8" l="1"/>
  <c r="BC70" i="8"/>
  <c r="BM70" i="8" s="1"/>
  <c r="AA54" i="22"/>
  <c r="BN46" i="22"/>
  <c r="AW54" i="22"/>
  <c r="BG54" i="22" s="1"/>
  <c r="AQ54" i="22"/>
  <c r="AD75" i="3" l="1"/>
  <c r="BH75" i="3" s="1"/>
  <c r="AD76" i="3"/>
  <c r="BH76" i="3" s="1"/>
  <c r="AD77" i="3"/>
  <c r="BH77" i="3" s="1"/>
  <c r="AD78" i="3"/>
  <c r="BH78" i="3" s="1"/>
  <c r="AD79" i="3"/>
  <c r="BH79" i="3" s="1"/>
  <c r="AD80" i="3"/>
  <c r="BH80" i="3" s="1"/>
  <c r="AD82" i="3"/>
  <c r="BH82" i="3" s="1"/>
  <c r="AD74" i="3"/>
  <c r="BH74" i="3" s="1"/>
  <c r="Y75" i="3"/>
  <c r="BC75" i="3" s="1"/>
  <c r="Y76" i="3"/>
  <c r="BC76" i="3" s="1"/>
  <c r="Y77" i="3"/>
  <c r="BC77" i="3" s="1"/>
  <c r="Y78" i="3"/>
  <c r="BC78" i="3" s="1"/>
  <c r="Y79" i="3"/>
  <c r="BC79" i="3" s="1"/>
  <c r="Y80" i="3"/>
  <c r="BC80" i="3" s="1"/>
  <c r="Y81" i="3"/>
  <c r="BC81" i="3" s="1"/>
  <c r="Y82" i="3"/>
  <c r="BC82" i="3" s="1"/>
  <c r="Y74" i="3"/>
  <c r="BC74" i="3" s="1"/>
  <c r="O75" i="3"/>
  <c r="O76" i="3"/>
  <c r="O77" i="3"/>
  <c r="O79" i="3"/>
  <c r="O81" i="3"/>
  <c r="O82" i="3"/>
  <c r="O74" i="3"/>
  <c r="J75" i="3"/>
  <c r="J76" i="3"/>
  <c r="J77" i="3"/>
  <c r="J79" i="3"/>
  <c r="J81" i="3"/>
  <c r="J82" i="3"/>
  <c r="J74" i="3"/>
  <c r="C74" i="3"/>
  <c r="C75" i="3"/>
  <c r="C76" i="3"/>
  <c r="C77" i="3"/>
  <c r="C78" i="3"/>
  <c r="C79" i="3"/>
  <c r="C80" i="3"/>
  <c r="C81" i="3"/>
  <c r="C82" i="3"/>
  <c r="C73" i="3"/>
  <c r="BI45" i="3"/>
  <c r="BI47" i="3"/>
  <c r="BI49" i="3"/>
  <c r="BI50" i="3"/>
  <c r="BI51" i="3"/>
  <c r="BI53" i="3"/>
  <c r="BI54" i="3"/>
  <c r="BI55" i="3"/>
  <c r="BI56" i="3"/>
  <c r="BN56" i="3" s="1"/>
  <c r="BD56" i="3"/>
  <c r="BI43" i="3"/>
  <c r="AU58" i="3"/>
  <c r="AP58" i="3"/>
  <c r="AZ45" i="3"/>
  <c r="AZ47" i="3"/>
  <c r="AZ49" i="3"/>
  <c r="AZ50" i="3"/>
  <c r="AZ51" i="3"/>
  <c r="AZ53" i="3"/>
  <c r="AZ54" i="3"/>
  <c r="AZ55" i="3"/>
  <c r="AZ56" i="3"/>
  <c r="AZ43" i="3"/>
  <c r="AF58" i="3"/>
  <c r="AK56" i="3"/>
  <c r="AA45" i="3"/>
  <c r="AK45" i="3" s="1"/>
  <c r="AA47" i="3"/>
  <c r="BD47" i="3" s="1"/>
  <c r="BN47" i="3" s="1"/>
  <c r="AA49" i="3"/>
  <c r="BD49" i="3" s="1"/>
  <c r="BN49" i="3" s="1"/>
  <c r="AA50" i="3"/>
  <c r="BD50" i="3" s="1"/>
  <c r="BN50" i="3" s="1"/>
  <c r="AA51" i="3"/>
  <c r="AK51" i="3" s="1"/>
  <c r="AA53" i="3"/>
  <c r="AK53" i="3" s="1"/>
  <c r="AA54" i="3"/>
  <c r="BD54" i="3" s="1"/>
  <c r="AA55" i="3"/>
  <c r="BD55" i="3" s="1"/>
  <c r="BN55" i="3" s="1"/>
  <c r="AA43" i="3"/>
  <c r="BD43" i="3" s="1"/>
  <c r="BN43" i="3" s="1"/>
  <c r="C45" i="3"/>
  <c r="C47" i="3"/>
  <c r="C49" i="3"/>
  <c r="C50" i="3"/>
  <c r="C51" i="3"/>
  <c r="C53" i="3"/>
  <c r="C54" i="3"/>
  <c r="C55" i="3"/>
  <c r="C56" i="3"/>
  <c r="C43" i="3"/>
  <c r="G36" i="3"/>
  <c r="BH70" i="7"/>
  <c r="BH71" i="7"/>
  <c r="BH72" i="7"/>
  <c r="BH74" i="7"/>
  <c r="BH68" i="7"/>
  <c r="AX70" i="7"/>
  <c r="AX71" i="7"/>
  <c r="AX72" i="7"/>
  <c r="AX74" i="7"/>
  <c r="AX75" i="7"/>
  <c r="AX76" i="7"/>
  <c r="AX68" i="7"/>
  <c r="AN74" i="7"/>
  <c r="AS75" i="7"/>
  <c r="AN68" i="7"/>
  <c r="AD76" i="7"/>
  <c r="BH76" i="7" s="1"/>
  <c r="AD75" i="7"/>
  <c r="BH75" i="7" s="1"/>
  <c r="AI68" i="7"/>
  <c r="AI70" i="7"/>
  <c r="AI71" i="7"/>
  <c r="AI72" i="7"/>
  <c r="AI74" i="7"/>
  <c r="AI75" i="7"/>
  <c r="AI76" i="7"/>
  <c r="Y68" i="7"/>
  <c r="BC68" i="7" s="1"/>
  <c r="BM68" i="7" s="1"/>
  <c r="Y70" i="7"/>
  <c r="BC70" i="7" s="1"/>
  <c r="BM70" i="7" s="1"/>
  <c r="Y71" i="7"/>
  <c r="BC71" i="7" s="1"/>
  <c r="BM71" i="7" s="1"/>
  <c r="Y72" i="7"/>
  <c r="BC72" i="7" s="1"/>
  <c r="BM72" i="7" s="1"/>
  <c r="Y74" i="7"/>
  <c r="BC74" i="7" s="1"/>
  <c r="BM74" i="7" s="1"/>
  <c r="Y75" i="7"/>
  <c r="BC75" i="7" s="1"/>
  <c r="Y76" i="7"/>
  <c r="BC76" i="7" s="1"/>
  <c r="BM76" i="7" s="1"/>
  <c r="O70" i="7"/>
  <c r="O71" i="7"/>
  <c r="O72" i="7"/>
  <c r="O74" i="7"/>
  <c r="O75" i="7"/>
  <c r="O76" i="7"/>
  <c r="O68" i="7"/>
  <c r="J68" i="7"/>
  <c r="J70" i="7"/>
  <c r="J71" i="7"/>
  <c r="J72" i="7"/>
  <c r="J74" i="7"/>
  <c r="J75" i="7"/>
  <c r="J76" i="7"/>
  <c r="C76" i="7"/>
  <c r="C68" i="7"/>
  <c r="C69" i="7"/>
  <c r="C70" i="7"/>
  <c r="C71" i="7"/>
  <c r="C72" i="7"/>
  <c r="C73" i="7"/>
  <c r="C74" i="7"/>
  <c r="C75" i="7"/>
  <c r="C67" i="7"/>
  <c r="BN51" i="7"/>
  <c r="BI44" i="7"/>
  <c r="BI46" i="7"/>
  <c r="BI47" i="7"/>
  <c r="BI49" i="7"/>
  <c r="BI50" i="7"/>
  <c r="BI51" i="7"/>
  <c r="BD44" i="7"/>
  <c r="BN44" i="7" s="1"/>
  <c r="BD46" i="7"/>
  <c r="BN46" i="7" s="1"/>
  <c r="BD47" i="7"/>
  <c r="BN47" i="7" s="1"/>
  <c r="BD49" i="7"/>
  <c r="BN49" i="7" s="1"/>
  <c r="BD50" i="7"/>
  <c r="BN50" i="7" s="1"/>
  <c r="BD51" i="7"/>
  <c r="BN43" i="7"/>
  <c r="BI43" i="7"/>
  <c r="BD43" i="7"/>
  <c r="AU52" i="7"/>
  <c r="AP52" i="7"/>
  <c r="AZ44" i="7"/>
  <c r="AZ46" i="7"/>
  <c r="AZ47" i="7"/>
  <c r="AZ49" i="7"/>
  <c r="AZ50" i="7"/>
  <c r="AZ51" i="7"/>
  <c r="AZ43" i="7"/>
  <c r="AK44" i="7"/>
  <c r="AK46" i="7"/>
  <c r="AK47" i="7"/>
  <c r="AK49" i="7"/>
  <c r="AK50" i="7"/>
  <c r="AK51" i="7"/>
  <c r="AK43" i="7"/>
  <c r="AF52" i="7"/>
  <c r="AA52" i="7"/>
  <c r="C49" i="7"/>
  <c r="C50" i="7"/>
  <c r="C51" i="7"/>
  <c r="C47" i="7"/>
  <c r="C44" i="7"/>
  <c r="C46" i="7"/>
  <c r="C43" i="7"/>
  <c r="G36" i="7"/>
  <c r="A30" i="7"/>
  <c r="BM75" i="7" l="1"/>
  <c r="AK54" i="3"/>
  <c r="AK50" i="3"/>
  <c r="AK49" i="3"/>
  <c r="AK55" i="3"/>
  <c r="AA58" i="3"/>
  <c r="BD45" i="3"/>
  <c r="BN45" i="3" s="1"/>
  <c r="BD53" i="3"/>
  <c r="BN53" i="3" s="1"/>
  <c r="BD51" i="3"/>
  <c r="BN51" i="3" s="1"/>
  <c r="AK43" i="3"/>
  <c r="AK47" i="3"/>
  <c r="BN54" i="3"/>
  <c r="AN64" i="9" l="1"/>
  <c r="AX63" i="9" l="1"/>
  <c r="AX64" i="9"/>
  <c r="AX61" i="9"/>
  <c r="AN62" i="9"/>
  <c r="BC62" i="9" s="1"/>
  <c r="BM62" i="9" s="1"/>
  <c r="AN61" i="9"/>
  <c r="Y62" i="9"/>
  <c r="AI62" i="9" s="1"/>
  <c r="Y63" i="9"/>
  <c r="BC63" i="9" s="1"/>
  <c r="BM63" i="9" s="1"/>
  <c r="Y64" i="9"/>
  <c r="BC64" i="9" s="1"/>
  <c r="BM64" i="9" s="1"/>
  <c r="Y61" i="9"/>
  <c r="AI61" i="9" s="1"/>
  <c r="O62" i="9"/>
  <c r="O63" i="9"/>
  <c r="O64" i="9"/>
  <c r="O61" i="9"/>
  <c r="C62" i="9"/>
  <c r="C63" i="9"/>
  <c r="C64" i="9"/>
  <c r="C61" i="9"/>
  <c r="BG53" i="9"/>
  <c r="AW53" i="9"/>
  <c r="AG54" i="9"/>
  <c r="AQ53" i="9"/>
  <c r="AG53" i="9"/>
  <c r="AA53" i="9"/>
  <c r="Q54" i="9"/>
  <c r="Q53" i="9"/>
  <c r="A53" i="9"/>
  <c r="BI44" i="9"/>
  <c r="BI45" i="9"/>
  <c r="BD44" i="9"/>
  <c r="BN44" i="9" s="1"/>
  <c r="BD45" i="9"/>
  <c r="BN45" i="9" s="1"/>
  <c r="BN43" i="9"/>
  <c r="BI43" i="9"/>
  <c r="BD43" i="9"/>
  <c r="AZ44" i="9"/>
  <c r="AZ45" i="9"/>
  <c r="AZ43" i="9"/>
  <c r="AK44" i="9"/>
  <c r="AK45" i="9"/>
  <c r="AK43" i="9"/>
  <c r="AU46" i="9"/>
  <c r="AP46" i="9"/>
  <c r="AF46" i="9"/>
  <c r="AA46" i="9"/>
  <c r="C44" i="9"/>
  <c r="C45" i="9"/>
  <c r="C43" i="9"/>
  <c r="G36" i="9"/>
  <c r="G35" i="9"/>
  <c r="A30" i="9"/>
  <c r="C44" i="19"/>
  <c r="C43" i="19"/>
  <c r="G35" i="19"/>
  <c r="A30" i="19"/>
  <c r="AC20" i="19"/>
  <c r="AC20" i="20"/>
  <c r="A30" i="20"/>
  <c r="G35" i="20"/>
  <c r="G36" i="20"/>
  <c r="C43" i="20"/>
  <c r="C68" i="20"/>
  <c r="C44" i="20"/>
  <c r="C45" i="20"/>
  <c r="C46" i="20"/>
  <c r="C47" i="20"/>
  <c r="C48" i="20"/>
  <c r="C49" i="20"/>
  <c r="C50" i="20"/>
  <c r="C51" i="20"/>
  <c r="BI44" i="20"/>
  <c r="BI45" i="20"/>
  <c r="BI46" i="20"/>
  <c r="BI47" i="20"/>
  <c r="BI48" i="20"/>
  <c r="BI49" i="20"/>
  <c r="BD44" i="20"/>
  <c r="BD45" i="20"/>
  <c r="BN45" i="20" s="1"/>
  <c r="BD46" i="20"/>
  <c r="BD47" i="20"/>
  <c r="BD48" i="20"/>
  <c r="BN48" i="20" s="1"/>
  <c r="BD49" i="20"/>
  <c r="BN49" i="20" s="1"/>
  <c r="AZ44" i="20"/>
  <c r="AZ45" i="20"/>
  <c r="AZ46" i="20"/>
  <c r="AZ47" i="20"/>
  <c r="AZ48" i="20"/>
  <c r="AZ49" i="20"/>
  <c r="AK44" i="20"/>
  <c r="AK45" i="20"/>
  <c r="AK46" i="20"/>
  <c r="AK47" i="20"/>
  <c r="AK48" i="20"/>
  <c r="AK49" i="20"/>
  <c r="BC62" i="19"/>
  <c r="C62" i="19"/>
  <c r="AU46" i="19"/>
  <c r="AS62" i="19" s="1"/>
  <c r="AP46" i="19"/>
  <c r="AN62" i="19" s="1"/>
  <c r="AF46" i="19"/>
  <c r="V54" i="19" s="1"/>
  <c r="AA46" i="19"/>
  <c r="Y62" i="19" s="1"/>
  <c r="BI45" i="19"/>
  <c r="BD45" i="19"/>
  <c r="AZ45" i="19"/>
  <c r="AK45" i="19"/>
  <c r="BI44" i="19"/>
  <c r="BD44" i="19"/>
  <c r="AZ44" i="19"/>
  <c r="AK44" i="19"/>
  <c r="BI43" i="19"/>
  <c r="BD43" i="19"/>
  <c r="AZ43" i="19"/>
  <c r="AK43" i="19"/>
  <c r="BC68" i="20"/>
  <c r="AU52" i="20"/>
  <c r="AS68" i="20" s="1"/>
  <c r="AP52" i="20"/>
  <c r="AN68" i="20" s="1"/>
  <c r="AF52" i="20"/>
  <c r="V60" i="20" s="1"/>
  <c r="AA52" i="20"/>
  <c r="Y68" i="20" s="1"/>
  <c r="BI51" i="20"/>
  <c r="BD51" i="20"/>
  <c r="BN51" i="20" s="1"/>
  <c r="AZ51" i="20"/>
  <c r="AK51" i="20"/>
  <c r="BI50" i="20"/>
  <c r="BD50" i="20"/>
  <c r="AZ50" i="20"/>
  <c r="AK50" i="20"/>
  <c r="BI43" i="20"/>
  <c r="BD43" i="20"/>
  <c r="AZ43" i="20"/>
  <c r="AK43" i="20"/>
  <c r="BC63" i="21"/>
  <c r="C63" i="21"/>
  <c r="BI44" i="21"/>
  <c r="BN44" i="21" s="1"/>
  <c r="BI46" i="21"/>
  <c r="BD44" i="21"/>
  <c r="BD46" i="21"/>
  <c r="AZ44" i="21"/>
  <c r="AZ46" i="21"/>
  <c r="BI43" i="21"/>
  <c r="BD43" i="21"/>
  <c r="BN43" i="21" s="1"/>
  <c r="AZ43" i="21"/>
  <c r="AK44" i="21"/>
  <c r="AK46" i="21"/>
  <c r="AK43" i="21"/>
  <c r="AU47" i="21"/>
  <c r="AS63" i="21" s="1"/>
  <c r="AP47" i="21"/>
  <c r="AN63" i="21" s="1"/>
  <c r="AF47" i="21"/>
  <c r="V55" i="21" s="1"/>
  <c r="AA47" i="21"/>
  <c r="Y63" i="21" s="1"/>
  <c r="C44" i="21"/>
  <c r="C46" i="21"/>
  <c r="C43" i="21"/>
  <c r="AI64" i="9" l="1"/>
  <c r="AX62" i="9"/>
  <c r="AI63" i="9"/>
  <c r="BC61" i="9"/>
  <c r="BM61" i="9" s="1"/>
  <c r="BN45" i="19"/>
  <c r="BN44" i="19"/>
  <c r="AD62" i="19"/>
  <c r="BN43" i="19"/>
  <c r="AG54" i="19"/>
  <c r="BN44" i="20"/>
  <c r="BN50" i="20"/>
  <c r="BN47" i="20"/>
  <c r="BN46" i="20"/>
  <c r="AD68" i="20"/>
  <c r="BN43" i="20"/>
  <c r="AG60" i="20"/>
  <c r="Q54" i="19"/>
  <c r="AA54" i="19" s="1"/>
  <c r="AL54" i="19"/>
  <c r="BB54" i="19" s="1"/>
  <c r="AK46" i="19"/>
  <c r="AI62" i="19" s="1"/>
  <c r="BD46" i="19"/>
  <c r="AZ46" i="19"/>
  <c r="AX62" i="19" s="1"/>
  <c r="BI46" i="19"/>
  <c r="BH62" i="19" s="1"/>
  <c r="Q60" i="20"/>
  <c r="AA60" i="20" s="1"/>
  <c r="AK52" i="20"/>
  <c r="AI68" i="20" s="1"/>
  <c r="BD52" i="20"/>
  <c r="AZ52" i="20"/>
  <c r="AX68" i="20" s="1"/>
  <c r="AL60" i="20"/>
  <c r="BB60" i="20" s="1"/>
  <c r="BI52" i="20"/>
  <c r="BH68" i="20" s="1"/>
  <c r="AG55" i="21"/>
  <c r="AL55" i="21"/>
  <c r="AD63" i="21"/>
  <c r="Q55" i="21"/>
  <c r="BN46" i="21"/>
  <c r="AW54" i="19" l="1"/>
  <c r="AQ54" i="19"/>
  <c r="BN46" i="19"/>
  <c r="BM62" i="19" s="1"/>
  <c r="BG54" i="19"/>
  <c r="BN52" i="20"/>
  <c r="BM68" i="20" s="1"/>
  <c r="AQ60" i="20"/>
  <c r="AW60" i="20"/>
  <c r="BG60" i="20" s="1"/>
  <c r="A30" i="21" l="1"/>
  <c r="BB55" i="21"/>
  <c r="AW55" i="21"/>
  <c r="AQ55" i="21"/>
  <c r="AA55" i="21"/>
  <c r="BI47" i="21"/>
  <c r="BH63" i="21" s="1"/>
  <c r="BD47" i="21"/>
  <c r="AZ47" i="21"/>
  <c r="AX63" i="21" s="1"/>
  <c r="AK47" i="21"/>
  <c r="AI63" i="21" s="1"/>
  <c r="BG55" i="21" l="1"/>
  <c r="BN47" i="21"/>
  <c r="BM63" i="21" s="1"/>
  <c r="AS89" i="10"/>
  <c r="AN76" i="10" l="1"/>
  <c r="AX76" i="10" s="1"/>
  <c r="BH67" i="10"/>
  <c r="BH68" i="10"/>
  <c r="AX69" i="10"/>
  <c r="BH69" i="10"/>
  <c r="BH70" i="10"/>
  <c r="BH71" i="10"/>
  <c r="BH72" i="10"/>
  <c r="AX73" i="10"/>
  <c r="BH73" i="10"/>
  <c r="AX74" i="10"/>
  <c r="BH74" i="10"/>
  <c r="AX75" i="10"/>
  <c r="BH75" i="10"/>
  <c r="BH76" i="10"/>
  <c r="AX77" i="10"/>
  <c r="BH77" i="10"/>
  <c r="AX78" i="10"/>
  <c r="BH78" i="10"/>
  <c r="AX79" i="10"/>
  <c r="BH79" i="10"/>
  <c r="BH80" i="10"/>
  <c r="BH81" i="10"/>
  <c r="BH82" i="10"/>
  <c r="AX83" i="10"/>
  <c r="BC83" i="10"/>
  <c r="BH83" i="10"/>
  <c r="BM83" i="10"/>
  <c r="AX84" i="10"/>
  <c r="BH84" i="10"/>
  <c r="BH85" i="10"/>
  <c r="BH86" i="10"/>
  <c r="AX87" i="10"/>
  <c r="BC87" i="10"/>
  <c r="AX88" i="10"/>
  <c r="BC88" i="10"/>
  <c r="AX89" i="10"/>
  <c r="BC89" i="10"/>
  <c r="AX90" i="10"/>
  <c r="BC90" i="10"/>
  <c r="AX91" i="10"/>
  <c r="BC91" i="10"/>
  <c r="AX92" i="10"/>
  <c r="BC92" i="10"/>
  <c r="BH66" i="10"/>
  <c r="AX66" i="10"/>
  <c r="Y79" i="10"/>
  <c r="BC79" i="10" s="1"/>
  <c r="BM79" i="10" s="1"/>
  <c r="AI76" i="10"/>
  <c r="AI83" i="10"/>
  <c r="AI90" i="10"/>
  <c r="AD88" i="10"/>
  <c r="BH88" i="10" s="1"/>
  <c r="BM88" i="10" s="1"/>
  <c r="AD89" i="10"/>
  <c r="BH89" i="10" s="1"/>
  <c r="BM89" i="10" s="1"/>
  <c r="AD90" i="10"/>
  <c r="BH90" i="10" s="1"/>
  <c r="BM90" i="10" s="1"/>
  <c r="AD91" i="10"/>
  <c r="BH91" i="10" s="1"/>
  <c r="BM91" i="10" s="1"/>
  <c r="AD92" i="10"/>
  <c r="BH92" i="10" s="1"/>
  <c r="BM92" i="10" s="1"/>
  <c r="AD87" i="10"/>
  <c r="BH87" i="10" s="1"/>
  <c r="BM87" i="10" s="1"/>
  <c r="Y67" i="10"/>
  <c r="AN67" i="10" s="1"/>
  <c r="Y68" i="10"/>
  <c r="AI68" i="10" s="1"/>
  <c r="Y69" i="10"/>
  <c r="BC69" i="10" s="1"/>
  <c r="BM69" i="10" s="1"/>
  <c r="Y70" i="10"/>
  <c r="AI70" i="10" s="1"/>
  <c r="Y71" i="10"/>
  <c r="AN71" i="10" s="1"/>
  <c r="Y72" i="10"/>
  <c r="AI72" i="10" s="1"/>
  <c r="Y73" i="10"/>
  <c r="BC73" i="10" s="1"/>
  <c r="BM73" i="10" s="1"/>
  <c r="Y74" i="10"/>
  <c r="AI74" i="10" s="1"/>
  <c r="Y75" i="10"/>
  <c r="BC75" i="10" s="1"/>
  <c r="BM75" i="10" s="1"/>
  <c r="Y77" i="10"/>
  <c r="AI77" i="10" s="1"/>
  <c r="Y78" i="10"/>
  <c r="BC78" i="10" s="1"/>
  <c r="BM78" i="10" s="1"/>
  <c r="Y80" i="10"/>
  <c r="AI80" i="10" s="1"/>
  <c r="Y81" i="10"/>
  <c r="AI81" i="10" s="1"/>
  <c r="Y82" i="10"/>
  <c r="AI82" i="10" s="1"/>
  <c r="Y84" i="10"/>
  <c r="AI84" i="10" s="1"/>
  <c r="Y85" i="10"/>
  <c r="AI85" i="10" s="1"/>
  <c r="AN85" i="10" s="1"/>
  <c r="Y86" i="10"/>
  <c r="AI86" i="10" s="1"/>
  <c r="Y66" i="10"/>
  <c r="AI66" i="10" s="1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66" i="10"/>
  <c r="C66" i="10"/>
  <c r="C67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66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68" i="10"/>
  <c r="BI45" i="10"/>
  <c r="BI47" i="10"/>
  <c r="BI48" i="10"/>
  <c r="BI49" i="10"/>
  <c r="BI50" i="10"/>
  <c r="BI44" i="10"/>
  <c r="BD45" i="10"/>
  <c r="BD47" i="10"/>
  <c r="BD48" i="10"/>
  <c r="BD49" i="10"/>
  <c r="BD50" i="10"/>
  <c r="BD44" i="10"/>
  <c r="AZ45" i="10"/>
  <c r="AZ47" i="10"/>
  <c r="AZ48" i="10"/>
  <c r="AZ49" i="10"/>
  <c r="AZ50" i="10"/>
  <c r="AZ44" i="10"/>
  <c r="AK45" i="10"/>
  <c r="AK47" i="10"/>
  <c r="AK48" i="10"/>
  <c r="AK49" i="10"/>
  <c r="AK50" i="10"/>
  <c r="AK44" i="10"/>
  <c r="AF51" i="10"/>
  <c r="V58" i="10" s="1"/>
  <c r="V59" i="10" s="1"/>
  <c r="AP51" i="10"/>
  <c r="AG58" i="10" s="1"/>
  <c r="AU51" i="10"/>
  <c r="AL58" i="10" s="1"/>
  <c r="AA51" i="10"/>
  <c r="Q58" i="10" s="1"/>
  <c r="AI79" i="10" l="1"/>
  <c r="BN50" i="10"/>
  <c r="BC71" i="10"/>
  <c r="BM71" i="10" s="1"/>
  <c r="AX71" i="10"/>
  <c r="AN68" i="10"/>
  <c r="AX67" i="10"/>
  <c r="BC67" i="10"/>
  <c r="BM67" i="10" s="1"/>
  <c r="AN86" i="10"/>
  <c r="AX85" i="10"/>
  <c r="BC85" i="10"/>
  <c r="BM85" i="10" s="1"/>
  <c r="AI91" i="10"/>
  <c r="AI87" i="10"/>
  <c r="AI75" i="10"/>
  <c r="AI71" i="10"/>
  <c r="AI67" i="10"/>
  <c r="BC66" i="10"/>
  <c r="BM66" i="10" s="1"/>
  <c r="BC74" i="10"/>
  <c r="BM74" i="10" s="1"/>
  <c r="AN70" i="10"/>
  <c r="AX70" i="10" s="1"/>
  <c r="AN80" i="10"/>
  <c r="AI78" i="10"/>
  <c r="BC84" i="10"/>
  <c r="BM84" i="10" s="1"/>
  <c r="BC77" i="10"/>
  <c r="BM77" i="10" s="1"/>
  <c r="AN81" i="10"/>
  <c r="AI89" i="10"/>
  <c r="AI73" i="10"/>
  <c r="AI69" i="10"/>
  <c r="AN72" i="10"/>
  <c r="AI92" i="10"/>
  <c r="AI88" i="10"/>
  <c r="BC76" i="10"/>
  <c r="BM76" i="10" s="1"/>
  <c r="BC70" i="10"/>
  <c r="BM70" i="10" s="1"/>
  <c r="AA58" i="10"/>
  <c r="Q59" i="10"/>
  <c r="BB58" i="10"/>
  <c r="AL59" i="10"/>
  <c r="AG59" i="10"/>
  <c r="AW58" i="10"/>
  <c r="AQ58" i="10"/>
  <c r="BN44" i="10"/>
  <c r="BN47" i="10"/>
  <c r="BN49" i="10"/>
  <c r="BN45" i="10"/>
  <c r="BN48" i="10"/>
  <c r="AK51" i="10"/>
  <c r="BG58" i="10" l="1"/>
  <c r="AX68" i="10"/>
  <c r="BC68" i="10"/>
  <c r="BM68" i="10" s="1"/>
  <c r="BC86" i="10"/>
  <c r="BM86" i="10" s="1"/>
  <c r="AX86" i="10"/>
  <c r="BC72" i="10"/>
  <c r="BM72" i="10" s="1"/>
  <c r="AX72" i="10"/>
  <c r="AN82" i="10"/>
  <c r="AX81" i="10"/>
  <c r="BC81" i="10"/>
  <c r="BM81" i="10" s="1"/>
  <c r="AX80" i="10"/>
  <c r="BC80" i="10"/>
  <c r="BM80" i="10" s="1"/>
  <c r="BH65" i="13"/>
  <c r="BM65" i="13"/>
  <c r="BH66" i="13"/>
  <c r="BM66" i="13"/>
  <c r="BH67" i="13"/>
  <c r="BM67" i="13"/>
  <c r="BM64" i="13"/>
  <c r="BH64" i="13"/>
  <c r="AS66" i="13"/>
  <c r="AX66" i="13" s="1"/>
  <c r="AX65" i="13"/>
  <c r="AX67" i="13"/>
  <c r="AX64" i="13"/>
  <c r="AS64" i="13"/>
  <c r="AI66" i="13"/>
  <c r="AI67" i="13"/>
  <c r="AD66" i="13"/>
  <c r="AI65" i="13"/>
  <c r="AI64" i="13"/>
  <c r="AD64" i="13"/>
  <c r="BB55" i="13"/>
  <c r="BG55" i="13" s="1"/>
  <c r="AQ55" i="13"/>
  <c r="AL55" i="13"/>
  <c r="AL54" i="13"/>
  <c r="AQ54" i="13" s="1"/>
  <c r="AA55" i="13"/>
  <c r="AA54" i="13"/>
  <c r="V56" i="13"/>
  <c r="AA56" i="13" s="1"/>
  <c r="BI44" i="13"/>
  <c r="BN44" i="13" s="1"/>
  <c r="BI45" i="13"/>
  <c r="BN45" i="13" s="1"/>
  <c r="AZ44" i="13"/>
  <c r="AZ45" i="13"/>
  <c r="BI43" i="13"/>
  <c r="BN43" i="13" s="1"/>
  <c r="AZ43" i="13"/>
  <c r="AU47" i="13"/>
  <c r="AZ47" i="13" s="1"/>
  <c r="AK44" i="13"/>
  <c r="AK45" i="13"/>
  <c r="AK43" i="13"/>
  <c r="AF47" i="13"/>
  <c r="AK47" i="13" s="1"/>
  <c r="BM62" i="16"/>
  <c r="BM63" i="16"/>
  <c r="BM61" i="16"/>
  <c r="BC62" i="16"/>
  <c r="BC63" i="16"/>
  <c r="BC61" i="16"/>
  <c r="AI63" i="16"/>
  <c r="Y63" i="16"/>
  <c r="AI62" i="16"/>
  <c r="AI61" i="16"/>
  <c r="Y61" i="16"/>
  <c r="BG52" i="16"/>
  <c r="AW52" i="16"/>
  <c r="AA52" i="16"/>
  <c r="Q53" i="16"/>
  <c r="AA53" i="16" s="1"/>
  <c r="Q52" i="16"/>
  <c r="L14" i="3"/>
  <c r="L14" i="4" s="1"/>
  <c r="L17" i="2"/>
  <c r="BB52" i="18"/>
  <c r="AW52" i="18"/>
  <c r="BG52" i="18" s="1"/>
  <c r="AQ52" i="18"/>
  <c r="AA52" i="18"/>
  <c r="BI44" i="18"/>
  <c r="BD44" i="18"/>
  <c r="AZ44" i="18"/>
  <c r="AK44" i="18"/>
  <c r="BB52" i="17"/>
  <c r="AW52" i="17"/>
  <c r="BG52" i="17" s="1"/>
  <c r="AQ52" i="17"/>
  <c r="AA52" i="17"/>
  <c r="BI44" i="17"/>
  <c r="BD44" i="17"/>
  <c r="BN44" i="17" s="1"/>
  <c r="AZ44" i="17"/>
  <c r="AK44" i="17"/>
  <c r="BB53" i="16"/>
  <c r="AW53" i="16"/>
  <c r="AQ53" i="16"/>
  <c r="BI44" i="16"/>
  <c r="BD44" i="16"/>
  <c r="BN44" i="16" s="1"/>
  <c r="AZ44" i="16"/>
  <c r="AK44" i="16"/>
  <c r="BB55" i="15"/>
  <c r="AW55" i="15"/>
  <c r="AQ55" i="15"/>
  <c r="AA55" i="15"/>
  <c r="BI46" i="15"/>
  <c r="BD46" i="15"/>
  <c r="AZ46" i="15"/>
  <c r="AK46" i="15"/>
  <c r="BB52" i="14"/>
  <c r="AW52" i="14"/>
  <c r="BG52" i="14" s="1"/>
  <c r="AQ52" i="14"/>
  <c r="AA52" i="14"/>
  <c r="BI44" i="14"/>
  <c r="BD44" i="14"/>
  <c r="BN44" i="14" s="1"/>
  <c r="AZ44" i="14"/>
  <c r="AK44" i="14"/>
  <c r="AW56" i="13"/>
  <c r="BD47" i="13"/>
  <c r="BB55" i="12"/>
  <c r="AW55" i="12"/>
  <c r="AQ55" i="12"/>
  <c r="AA55" i="12"/>
  <c r="BI47" i="12"/>
  <c r="BD47" i="12"/>
  <c r="AZ47" i="12"/>
  <c r="AK47" i="12"/>
  <c r="BB52" i="11"/>
  <c r="AW52" i="11"/>
  <c r="BG52" i="11" s="1"/>
  <c r="AQ52" i="11"/>
  <c r="AA52" i="11"/>
  <c r="BI44" i="11"/>
  <c r="BD44" i="11"/>
  <c r="AZ44" i="11"/>
  <c r="AK44" i="11"/>
  <c r="BB59" i="10"/>
  <c r="AW59" i="10"/>
  <c r="AQ59" i="10"/>
  <c r="AA59" i="10"/>
  <c r="BI51" i="10"/>
  <c r="BD51" i="10"/>
  <c r="BN51" i="10" s="1"/>
  <c r="AZ51" i="10"/>
  <c r="BB54" i="9"/>
  <c r="AW54" i="9"/>
  <c r="AQ54" i="9"/>
  <c r="AA54" i="9"/>
  <c r="BI46" i="9"/>
  <c r="BD46" i="9"/>
  <c r="AZ46" i="9"/>
  <c r="AK46" i="9"/>
  <c r="BB63" i="8"/>
  <c r="AW63" i="8"/>
  <c r="BG63" i="8" s="1"/>
  <c r="AQ63" i="8"/>
  <c r="AA63" i="8"/>
  <c r="BI54" i="8"/>
  <c r="BD54" i="8"/>
  <c r="BN54" i="8" s="1"/>
  <c r="AZ54" i="8"/>
  <c r="AK54" i="8"/>
  <c r="BB60" i="7"/>
  <c r="AW60" i="7"/>
  <c r="BG60" i="7" s="1"/>
  <c r="AQ60" i="7"/>
  <c r="AA60" i="7"/>
  <c r="BI52" i="7"/>
  <c r="BD52" i="7"/>
  <c r="AZ52" i="7"/>
  <c r="AK52" i="7"/>
  <c r="BB55" i="6"/>
  <c r="AW55" i="6"/>
  <c r="AQ55" i="6"/>
  <c r="AA55" i="6"/>
  <c r="BI47" i="6"/>
  <c r="BD47" i="6"/>
  <c r="AZ47" i="6"/>
  <c r="AK47" i="6"/>
  <c r="BB53" i="5"/>
  <c r="AW53" i="5"/>
  <c r="BG53" i="5" s="1"/>
  <c r="AQ53" i="5"/>
  <c r="AA53" i="5"/>
  <c r="BI45" i="5"/>
  <c r="BD45" i="5"/>
  <c r="AZ45" i="5"/>
  <c r="BB52" i="4"/>
  <c r="AW52" i="4"/>
  <c r="AQ52" i="4"/>
  <c r="AA52" i="4"/>
  <c r="BI44" i="4"/>
  <c r="BD44" i="4"/>
  <c r="BN44" i="4" s="1"/>
  <c r="AZ44" i="4"/>
  <c r="AK44" i="4"/>
  <c r="BB66" i="3"/>
  <c r="AW66" i="3"/>
  <c r="BG66" i="3" s="1"/>
  <c r="AQ66" i="3"/>
  <c r="AA66" i="3"/>
  <c r="BI58" i="3"/>
  <c r="BD58" i="3"/>
  <c r="AZ58" i="3"/>
  <c r="AK58" i="3"/>
  <c r="AI81" i="3" s="1"/>
  <c r="BM81" i="3" s="1"/>
  <c r="BB68" i="2"/>
  <c r="AW68" i="2"/>
  <c r="AQ68" i="2"/>
  <c r="AA68" i="2"/>
  <c r="BB67" i="2"/>
  <c r="AW67" i="2"/>
  <c r="AQ67" i="2"/>
  <c r="AA67" i="2"/>
  <c r="BI59" i="2"/>
  <c r="BD59" i="2"/>
  <c r="AZ59" i="2"/>
  <c r="AK59" i="2"/>
  <c r="BI57" i="2"/>
  <c r="BD57" i="2"/>
  <c r="AZ57" i="2"/>
  <c r="AK57" i="2"/>
  <c r="BI53" i="2"/>
  <c r="BD53" i="2"/>
  <c r="AZ53" i="2"/>
  <c r="AK53" i="2"/>
  <c r="BI52" i="2"/>
  <c r="BD52" i="2"/>
  <c r="AZ52" i="2"/>
  <c r="AK52" i="2"/>
  <c r="BI51" i="2"/>
  <c r="BD51" i="2"/>
  <c r="AZ51" i="2"/>
  <c r="AK51" i="2"/>
  <c r="BI49" i="2"/>
  <c r="BD49" i="2"/>
  <c r="AZ49" i="2"/>
  <c r="AK49" i="2"/>
  <c r="BI48" i="2"/>
  <c r="BD48" i="2"/>
  <c r="AZ48" i="2"/>
  <c r="AK48" i="2"/>
  <c r="BI47" i="2"/>
  <c r="BD47" i="2"/>
  <c r="AZ47" i="2"/>
  <c r="AK47" i="2"/>
  <c r="BI46" i="2"/>
  <c r="BD46" i="2"/>
  <c r="AZ46" i="2"/>
  <c r="AK46" i="2"/>
  <c r="BI44" i="2"/>
  <c r="BD44" i="2"/>
  <c r="AZ44" i="2"/>
  <c r="AK44" i="2"/>
  <c r="BN44" i="18" l="1"/>
  <c r="BG55" i="15"/>
  <c r="BG55" i="12"/>
  <c r="BN47" i="12"/>
  <c r="BG55" i="6"/>
  <c r="BN47" i="6"/>
  <c r="BN45" i="5"/>
  <c r="BG52" i="4"/>
  <c r="BN48" i="2"/>
  <c r="BN49" i="2"/>
  <c r="BN51" i="2"/>
  <c r="BN53" i="2"/>
  <c r="BG67" i="2"/>
  <c r="BG68" i="2"/>
  <c r="BN59" i="2"/>
  <c r="BN46" i="2"/>
  <c r="BN57" i="2"/>
  <c r="BN44" i="2"/>
  <c r="L14" i="5"/>
  <c r="L17" i="4"/>
  <c r="L17" i="3"/>
  <c r="BN58" i="3"/>
  <c r="BN52" i="7"/>
  <c r="AX82" i="10"/>
  <c r="BC82" i="10"/>
  <c r="BM82" i="10" s="1"/>
  <c r="BG54" i="9"/>
  <c r="BN46" i="9"/>
  <c r="BG59" i="10"/>
  <c r="BN44" i="11"/>
  <c r="AL56" i="13"/>
  <c r="AQ56" i="13" s="1"/>
  <c r="BB54" i="13"/>
  <c r="BG54" i="13" s="1"/>
  <c r="BB56" i="13"/>
  <c r="BG56" i="13" s="1"/>
  <c r="BI47" i="13"/>
  <c r="BN47" i="13" s="1"/>
  <c r="BG53" i="16"/>
  <c r="BN46" i="15"/>
  <c r="BN47" i="2"/>
  <c r="BN52" i="2"/>
  <c r="L14" i="6" l="1"/>
  <c r="L17" i="5"/>
  <c r="L14" i="7" l="1"/>
  <c r="L17" i="6"/>
  <c r="L14" i="8" l="1"/>
  <c r="L17" i="7"/>
  <c r="L14" i="22" l="1"/>
  <c r="L17" i="22" s="1"/>
  <c r="L14" i="25"/>
  <c r="L17" i="25" s="1"/>
  <c r="L14" i="23"/>
  <c r="L17" i="23" s="1"/>
  <c r="L14" i="9"/>
  <c r="L14" i="20"/>
  <c r="L17" i="20" s="1"/>
  <c r="L17" i="8"/>
  <c r="L14" i="21"/>
  <c r="L17" i="21" s="1"/>
  <c r="L14" i="19"/>
  <c r="L17" i="19" s="1"/>
  <c r="L14" i="10" l="1"/>
  <c r="L17" i="9"/>
  <c r="L14" i="11" l="1"/>
  <c r="L17" i="10"/>
  <c r="L17" i="11" l="1"/>
  <c r="L14" i="12"/>
  <c r="L17" i="12" l="1"/>
  <c r="L14" i="13"/>
  <c r="L14" i="14" l="1"/>
  <c r="L17" i="13"/>
  <c r="L17" i="14" l="1"/>
  <c r="L14" i="15"/>
  <c r="L17" i="15" l="1"/>
  <c r="L14" i="16"/>
  <c r="L14" i="17" l="1"/>
  <c r="L17" i="16"/>
  <c r="L14" i="18" l="1"/>
  <c r="L17" i="18" s="1"/>
  <c r="L17" i="17"/>
</calcChain>
</file>

<file path=xl/sharedStrings.xml><?xml version="1.0" encoding="utf-8"?>
<sst xmlns="http://schemas.openxmlformats.org/spreadsheetml/2006/main" count="2723" uniqueCount="234">
  <si>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</si>
  <si>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</si>
  <si>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</si>
  <si>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</si>
  <si>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</si>
  <si>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</si>
  <si>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</si>
  <si>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</si>
  <si>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</si>
  <si>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</si>
  <si>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</si>
  <si>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</si>
  <si>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</si>
  <si>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</si>
  <si>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</si>
  <si>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</si>
  <si>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</si>
  <si>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</si>
  <si>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</si>
  <si>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</si>
  <si>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</si>
  <si>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</si>
  <si>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</si>
  <si>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</si>
  <si>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</si>
  <si>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</si>
  <si>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</si>
  <si>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</si>
  <si>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</si>
  <si>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</si>
  <si>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</si>
  <si>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</si>
  <si>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</si>
  <si>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</si>
  <si>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</si>
  <si>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</si>
  <si>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</si>
  <si>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</si>
  <si>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</si>
  <si>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</si>
  <si>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</si>
  <si>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</si>
  <si>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</si>
  <si>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</si>
  <si>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</si>
  <si>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</si>
  <si>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</si>
  <si>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</si>
  <si>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</si>
  <si>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</si>
  <si>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</si>
  <si>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</si>
  <si>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</si>
  <si>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</si>
  <si>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</si>
  <si>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</si>
  <si>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</si>
  <si>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</si>
  <si>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</si>
  <si>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</si>
  <si>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</si>
  <si>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</si>
  <si>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</si>
  <si>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</si>
  <si>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Організаційне, інформаційно-аналітичне та матеріально-технічне забезпечення діяльності Сватівської міської ради Луганської області</t>
  </si>
  <si>
    <t>0100000</t>
  </si>
  <si>
    <t>Керівник ФРВ</t>
  </si>
  <si>
    <t>Варибрус Н.О.</t>
  </si>
  <si>
    <t xml:space="preserve">  гривень</t>
  </si>
  <si>
    <t>місцевого бюджету на 2019  рік</t>
  </si>
  <si>
    <t>0110150</t>
  </si>
  <si>
    <t>0110000</t>
  </si>
  <si>
    <t>0111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</si>
  <si>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</si>
  <si>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</si>
  <si>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</si>
  <si>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</si>
  <si>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</si>
  <si>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</si>
  <si>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</si>
  <si>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0113210</t>
  </si>
  <si>
    <t>Організація та проведення громадських робіт</t>
  </si>
  <si>
    <t>1050</t>
  </si>
  <si>
    <t>0113242</t>
  </si>
  <si>
    <t>Інші заходи у сфері соціального захисту і соціального забезпечення</t>
  </si>
  <si>
    <t>1090</t>
  </si>
  <si>
    <t>0114060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</si>
  <si>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</si>
  <si>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</si>
  <si>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0114082</t>
  </si>
  <si>
    <t>Інші заходи в галузі культури і мистецтва</t>
  </si>
  <si>
    <t>0829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</si>
  <si>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</si>
  <si>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</si>
  <si>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0810</t>
  </si>
  <si>
    <t>Підвищення рівня благоустрою міста</t>
  </si>
  <si>
    <t>0116030</t>
  </si>
  <si>
    <t>Організація благоустрою населених пунктів</t>
  </si>
  <si>
    <t>0620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</si>
  <si>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</si>
  <si>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</si>
  <si>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</si>
  <si>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0421</t>
  </si>
  <si>
    <t>Розвиток об"єктів ЖКГ</t>
  </si>
  <si>
    <t>0117310</t>
  </si>
  <si>
    <t>Будівництво об`єктів житлово-комунального господарства</t>
  </si>
  <si>
    <t>0443</t>
  </si>
  <si>
    <t>Розвиток інфраструктури об"єктів соціальної сфери комунальної власності</t>
  </si>
  <si>
    <t>0117330</t>
  </si>
  <si>
    <t>Будівництво1 інших об`єктів комунальної власності</t>
  </si>
  <si>
    <t>Безкоштовний проїзд незахищених верств населення м.Сватове у міському транспорті</t>
  </si>
  <si>
    <t>0117413</t>
  </si>
  <si>
    <t>Інші заходи у сфері автотранспорту</t>
  </si>
  <si>
    <t>0451</t>
  </si>
  <si>
    <t>Покращення стану  інфраструктури міських доріг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</si>
  <si>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</si>
  <si>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</si>
  <si>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</si>
  <si>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Забезпечити збереження енергоресурсів та їх економне використання</t>
  </si>
  <si>
    <t>0117640</t>
  </si>
  <si>
    <t>Заходи з енергозбереження</t>
  </si>
  <si>
    <t>0470</t>
  </si>
  <si>
    <t>Вирішення проблем місцевого самоврядування через Асоціації</t>
  </si>
  <si>
    <t>0117680</t>
  </si>
  <si>
    <t>Членські внески до асоціацій органів місцевого самоврядування</t>
  </si>
  <si>
    <t>0490</t>
  </si>
  <si>
    <t>Утилізація відходів</t>
  </si>
  <si>
    <t>0118312</t>
  </si>
  <si>
    <t>0512</t>
  </si>
  <si>
    <t>Сватівська міська рада Луганської області</t>
  </si>
  <si>
    <t>Сплата відсотків за користування кредитом "Теплий дім" мешканцям Сватівської територіальної громади</t>
  </si>
  <si>
    <t xml:space="preserve">Міська програма з підвищення енергоефективності у житлових будинках м.Сватове у 2017-2020 роках																							</t>
  </si>
  <si>
    <r>
      <rPr>
        <b/>
        <sz val="10"/>
        <rFont val="Times New Roman"/>
        <family val="1"/>
        <charset val="204"/>
      </rPr>
      <t>Показник затрат</t>
    </r>
    <r>
      <rPr>
        <sz val="10"/>
        <rFont val="Times New Roman"/>
        <family val="1"/>
        <charset val="204"/>
      </rPr>
      <t>: обсяг видатків відшкодування населенню відсоткової ставки по кредиту</t>
    </r>
  </si>
  <si>
    <r>
      <rPr>
        <b/>
        <sz val="10"/>
        <rFont val="Times New Roman"/>
        <family val="1"/>
        <charset val="204"/>
      </rPr>
      <t>Показник продукту</t>
    </r>
    <r>
      <rPr>
        <sz val="10"/>
        <rFont val="Times New Roman"/>
        <family val="1"/>
        <charset val="204"/>
      </rPr>
      <t>: кількість осіб яким буде відшкодовано ставку по кредиту</t>
    </r>
  </si>
  <si>
    <r>
      <rPr>
        <b/>
        <sz val="10"/>
        <rFont val="Times New Roman"/>
        <family val="1"/>
        <charset val="204"/>
      </rPr>
      <t>Показник ефективності</t>
    </r>
    <r>
      <rPr>
        <sz val="10"/>
        <rFont val="Times New Roman"/>
        <family val="1"/>
        <charset val="204"/>
      </rPr>
      <t>: розмір видатків на 1 особу в рік</t>
    </r>
  </si>
  <si>
    <t>грн</t>
  </si>
  <si>
    <t>осіб</t>
  </si>
  <si>
    <t>кошторис</t>
  </si>
  <si>
    <t>програма</t>
  </si>
  <si>
    <t>розрахунок</t>
  </si>
  <si>
    <t>Забезпечення будівництва/реконструкції об'єктів соціальної сфери комунальної власності</t>
  </si>
  <si>
    <t>Будівництво спортивного поля на території стадіону "Нива" КЗ "Міский клуб культури та дозвілля"</t>
  </si>
  <si>
    <t>Реконструкція електромережі в приміщенні КЗ МККД по вул.Сосюри, 3</t>
  </si>
  <si>
    <t xml:space="preserve">Реконструкція ганків в КЗДО Сватівської міської ради </t>
  </si>
  <si>
    <t>Міська Програма розвитку фізичної культури та спорту на 2019 рік</t>
  </si>
  <si>
    <t>Міська програма розвитку житлово-комунального господарства та благоустрою м.Сватове на 2019 рік</t>
  </si>
  <si>
    <r>
      <rPr>
        <b/>
        <sz val="10"/>
        <rFont val="Times New Roman"/>
        <family val="1"/>
        <charset val="204"/>
      </rPr>
      <t>Показник затрат</t>
    </r>
    <r>
      <rPr>
        <sz val="10"/>
        <rFont val="Times New Roman"/>
        <family val="1"/>
        <charset val="204"/>
      </rPr>
      <t xml:space="preserve">: обсяг видатків на будівництво </t>
    </r>
  </si>
  <si>
    <r>
      <rPr>
        <b/>
        <sz val="10"/>
        <rFont val="Times New Roman"/>
        <family val="1"/>
        <charset val="204"/>
      </rPr>
      <t>Показник продукту</t>
    </r>
    <r>
      <rPr>
        <sz val="10"/>
        <rFont val="Times New Roman"/>
        <family val="1"/>
        <charset val="204"/>
      </rPr>
      <t>: кількість об'єктів</t>
    </r>
  </si>
  <si>
    <r>
      <rPr>
        <b/>
        <sz val="10"/>
        <rFont val="Times New Roman"/>
        <family val="1"/>
        <charset val="204"/>
      </rPr>
      <t>Показник ефективност</t>
    </r>
    <r>
      <rPr>
        <sz val="10"/>
        <rFont val="Times New Roman"/>
        <family val="1"/>
        <charset val="204"/>
      </rPr>
      <t>і: середня вартість 1 об'єкту</t>
    </r>
  </si>
  <si>
    <r>
      <rPr>
        <b/>
        <sz val="10"/>
        <rFont val="Times New Roman"/>
        <family val="1"/>
        <charset val="204"/>
      </rPr>
      <t>Показник якості</t>
    </r>
    <r>
      <rPr>
        <sz val="10"/>
        <rFont val="Times New Roman"/>
        <family val="1"/>
        <charset val="204"/>
      </rPr>
      <t>: готовність об'єкта</t>
    </r>
  </si>
  <si>
    <t>шт</t>
  </si>
  <si>
    <t>%</t>
  </si>
  <si>
    <t>Проведення нормативно-грошової оцінки земель м.Сватове, визначення меж міста та проведення зонування</t>
  </si>
  <si>
    <t>Проведення соціально-економічних,організаційно - правових та екологічних заходів щодо поліпшення мікроклімату,санітарного очищення міста</t>
  </si>
  <si>
    <t>Раціональне використання, належне утримання та охорона об’єктів благоустрою, створення умов щодо захисту і відновлення сприятливого для життєдіяльності людини довкілля</t>
  </si>
  <si>
    <t>Збереження об’єктів загального користування,історико-культурного та іншого призначення</t>
  </si>
  <si>
    <t>Оплата електичної енергії та позлуг з її розподілу</t>
  </si>
  <si>
    <t>Оплата послуг з благоустрою міста</t>
  </si>
  <si>
    <t>Придбання</t>
  </si>
  <si>
    <t>Капремонт ліній зовнішнього освітлення</t>
  </si>
  <si>
    <t>Придбання саджанців дерев</t>
  </si>
  <si>
    <t>Капремонт пішохідних переходів через річки Хорино та Красна</t>
  </si>
  <si>
    <t>ЗАТВЕРДЖЕНО
Наказ Міністерства фінансів України 26.08.2014  № 836
(у редакції наказу Міністерства фінансів України від 29 грудня 2018 року № 1209)</t>
  </si>
  <si>
    <t>10. Узагальнений висновок про виконання бюджетної програми. Бюджетна Програма не виконана через брак коштів на виготовлення документації по визначенню меж міста</t>
  </si>
  <si>
    <t>0116012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</si>
  <si>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</si>
  <si>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</si>
  <si>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5. Мета бюджетної програми </t>
  </si>
  <si>
    <t>Утримання автотехніки підприємства</t>
  </si>
  <si>
    <t>бюджет</t>
  </si>
  <si>
    <t>Різниця між касовими та затвердженими видатками відбулася внаслідок зменшення цінової пропозиції на біотуалети</t>
  </si>
  <si>
    <t>0116013</t>
  </si>
  <si>
    <t>од.</t>
  </si>
  <si>
    <t>Різниця між касовими та затвердженими видатками відбулася внаслідок економії енергоносіїв (водопостачання та електроенергії)</t>
  </si>
  <si>
    <t>1.1</t>
  </si>
  <si>
    <t>2</t>
  </si>
  <si>
    <t>2.1</t>
  </si>
  <si>
    <t>2.2</t>
  </si>
  <si>
    <t>2.3</t>
  </si>
  <si>
    <t>3</t>
  </si>
  <si>
    <t>3.1</t>
  </si>
  <si>
    <t>4</t>
  </si>
  <si>
    <t>4.1</t>
  </si>
  <si>
    <t>Різниця між касовими та затвердженими видатками відбулася внаслідок економії ФОП за рахунок виплати допомоги по лікарняним листам</t>
  </si>
  <si>
    <t>Різниця між касовими та затвердженими видатками відбулася внаслідок економії коштів</t>
  </si>
  <si>
    <t>Різниця між касовими та затвердженими видатками відбулася внаслідок економії коштів за рахунок зменшення ціни по тендерним пропозиціям</t>
  </si>
  <si>
    <t>Різниця між касовими та затвердженими видатками відбулася внаслідок економії енергоносіїв (проведена термомодернізація будівель)</t>
  </si>
  <si>
    <t>Різниця між касовими та затвердженими видатками відбулася внаслідок зменшення кількості котлів, що придбані в порівнянні з планом</t>
  </si>
  <si>
    <t>Різниця між касовими та затвердженими видатками відбулася внаслідок того, що роботи виконані на 84%, закінчення робіт планується в наступному році</t>
  </si>
  <si>
    <t xml:space="preserve">Різниця між касовими та затвердженими видатками відбулася внаслідок економії енергоносіїв </t>
  </si>
  <si>
    <t>1.2</t>
  </si>
  <si>
    <t>2.1.</t>
  </si>
  <si>
    <t>3.2</t>
  </si>
  <si>
    <t>3.3</t>
  </si>
  <si>
    <t>0110180</t>
  </si>
  <si>
    <t>0133</t>
  </si>
  <si>
    <t>Різниця між касовими та затвердженими видатками відбулася внаслідок економії коштів на виствітлення діяльності</t>
  </si>
  <si>
    <t xml:space="preserve">Сватівський міський голова </t>
  </si>
  <si>
    <t>Є.В.Рибалко</t>
  </si>
  <si>
    <t>Різниця між касовими та затвердженими видатками відбулася через відсутність створених комітетів (3 замість 14)</t>
  </si>
  <si>
    <t>особи</t>
  </si>
  <si>
    <t>плановий розрахунок</t>
  </si>
  <si>
    <t>звіт установи</t>
  </si>
  <si>
    <t>Різниця між касовими та затвердженими видатками відбулася через відсутність звернень громадян</t>
  </si>
  <si>
    <t>Різниця між касовими та затвердженими видатками відбулася через відсутність спецавтомобіля у 2019 році</t>
  </si>
  <si>
    <t>1.3</t>
  </si>
  <si>
    <t>1.4</t>
  </si>
  <si>
    <t>І</t>
  </si>
  <si>
    <t>ІІ</t>
  </si>
  <si>
    <t>Різниця між касовими та затвердженими видатками відбулася через коливання пільгових категорій громадян та ціни на видання газети</t>
  </si>
  <si>
    <t>статистичні дані</t>
  </si>
  <si>
    <t>Різниця між касовими та затвердженими видатками відбулася внаслідок економії енергоносіїв та зменшення видатків на послуги з благоустрою міста</t>
  </si>
  <si>
    <t>Різниця між касовими та затвердженими видатками відбулася внаслідок економії вартості матеріалів в порівнянні з кошторисним розрахунком, зменшення адміністративних витрат в порівнянні з кошторисним розрахунком</t>
  </si>
  <si>
    <t>Різниця між касовими та затвердженими видатками відбулася через внесення змін до проєктно-кошторисної документації. Виконання робіт перенесено на наступний рік.</t>
  </si>
  <si>
    <t xml:space="preserve">10. Узагальнений висновок про виконання бюджетної програми. </t>
  </si>
  <si>
    <t>Різниця між касовими та затвердженими видатками відбулася в результаті економії коштів на оплату послуг (крім комунальних): утримання автодоріг в зимовий період (відсутність снігу )</t>
  </si>
  <si>
    <r>
      <t>м</t>
    </r>
    <r>
      <rPr>
        <sz val="8"/>
        <rFont val="Book Antiqua"/>
        <family val="1"/>
        <charset val="204"/>
      </rPr>
      <t>²</t>
    </r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</si>
  <si>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</si>
  <si>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</si>
  <si>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Соціально-економічний розвиток території </t>
  </si>
  <si>
    <t xml:space="preserve">Різниця між касовими та затвердженими видатками відбулася внаслідокпризупинення дії постанови КМУ 500-р, що унеможливило виконання програми </t>
  </si>
  <si>
    <t>Інвестиційні проекти</t>
  </si>
  <si>
    <r>
      <t>1 м</t>
    </r>
    <r>
      <rPr>
        <sz val="10"/>
        <rFont val="Book Antiqua"/>
        <family val="1"/>
        <charset val="204"/>
      </rPr>
      <t>³</t>
    </r>
  </si>
  <si>
    <t>інформація виконавця послуг</t>
  </si>
  <si>
    <t>0118110</t>
  </si>
  <si>
    <t>Заходи із запобігання та ліквідації надзвичайних ситуацій та наслідків стихійного лиха</t>
  </si>
  <si>
    <t>0320</t>
  </si>
  <si>
    <t>Різниця між касовими та затвердженими видатками відбулася внаслідок забезпечення повного виконання заходів, передбачених програмою на ліквідацію наслідків стихійного лиха</t>
  </si>
  <si>
    <t>акти обстежень</t>
  </si>
  <si>
    <t>Різниця між касовими та затвердженими видатками відбулася через відсутність безробітних громадян, що залучаються Сватівським ЦЗН відповідно до договору до громадських робіт</t>
  </si>
  <si>
    <t xml:space="preserve">Різниця між касовими та затвердженими видатками відбулася в результаті відсутності звернень громадян </t>
  </si>
  <si>
    <t>Різниця між касовими та затвердженими видатками відбулася через не надання перевізниками документів щодо відшкодування пільгових перевезень</t>
  </si>
  <si>
    <t>Різниця між касовими та затвердженими видатками відбулася внаслідок економію бюджетних коштів</t>
  </si>
  <si>
    <t>Різниця між касовими та затвердженими видатками відбулася через економію бюджетних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</si>
</sst>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#0.0"/>
  </numFmts>
  <fonts count="3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6"/>
      <name val="Times New Roman"/>
      <family val="1"/>
      <charset val="204"/>
    </font>
    <font>
      <sz val="5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b/>
      <sz val="6"/>
      <name val="Times New Roman"/>
      <family val="1"/>
      <charset val="204"/>
    </font>
    <font>
      <b/>
      <sz val="6"/>
      <name val="Arial Cyr"/>
      <charset val="204"/>
    </font>
    <font>
      <sz val="7"/>
      <name val="Times New Roman"/>
      <family val="1"/>
      <charset val="204"/>
    </font>
    <font>
      <sz val="8"/>
      <name val="Book Antiqua"/>
      <family val="1"/>
      <charset val="204"/>
    </font>
    <font>
      <b/>
      <sz val="7"/>
      <name val="Times New Roman"/>
      <family val="1"/>
      <charset val="204"/>
    </font>
    <font>
      <sz val="10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13" fillId="0" borderId="0" xfId="0" applyFont="1" applyBorder="1" applyAlignment="1"/>
    <xf numFmtId="0" fontId="14" fillId="0" borderId="0" xfId="0" applyFont="1"/>
    <xf numFmtId="0" fontId="14" fillId="0" borderId="0" xfId="0" applyFont="1" applyBorder="1" applyAlignment="1"/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13" fillId="0" borderId="0" xfId="0" applyFont="1"/>
    <xf numFmtId="164" fontId="7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/>
    <xf numFmtId="164" fontId="2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14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2" fillId="0" borderId="0" xfId="0" applyFont="1" applyBorder="1"/>
    <xf numFmtId="0" fontId="22" fillId="0" borderId="0" xfId="0" applyFont="1"/>
    <xf numFmtId="0" fontId="22" fillId="0" borderId="0" xfId="0" applyFont="1" applyBorder="1" applyAlignment="1"/>
    <xf numFmtId="164" fontId="22" fillId="0" borderId="0" xfId="0" applyNumberFormat="1" applyFont="1" applyBorder="1" applyAlignment="1">
      <alignment vertical="center" wrapText="1"/>
    </xf>
    <xf numFmtId="0" fontId="23" fillId="0" borderId="0" xfId="0" applyFont="1" applyBorder="1"/>
    <xf numFmtId="0" fontId="23" fillId="0" borderId="0" xfId="0" applyFo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164" fontId="23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24" fillId="0" borderId="0" xfId="0" applyFont="1"/>
    <xf numFmtId="0" fontId="24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18" fillId="0" borderId="0" xfId="0" applyFont="1"/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/>
    <xf numFmtId="164" fontId="18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/>
    <xf numFmtId="0" fontId="26" fillId="0" borderId="0" xfId="0" applyFont="1"/>
    <xf numFmtId="0" fontId="28" fillId="0" borderId="0" xfId="0" applyFont="1"/>
    <xf numFmtId="0" fontId="30" fillId="0" borderId="0" xfId="0" applyFont="1"/>
    <xf numFmtId="0" fontId="28" fillId="0" borderId="0" xfId="0" applyFont="1" applyBorder="1"/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/>
    <xf numFmtId="164" fontId="28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top" wrapText="1"/>
    </xf>
    <xf numFmtId="0" fontId="21" fillId="0" borderId="3" xfId="0" applyNumberFormat="1" applyFont="1" applyBorder="1" applyAlignment="1">
      <alignment horizontal="center" vertical="top" wrapText="1"/>
    </xf>
    <xf numFmtId="0" fontId="21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14" fillId="0" borderId="4" xfId="0" quotePrefix="1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5" xfId="0" applyNumberFormat="1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164" fontId="26" fillId="0" borderId="2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" fontId="13" fillId="0" borderId="2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64" fontId="30" fillId="0" borderId="5" xfId="0" applyNumberFormat="1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164" fontId="28" fillId="0" borderId="5" xfId="0" applyNumberFormat="1" applyFont="1" applyBorder="1" applyAlignment="1">
      <alignment horizontal="center" vertical="center" wrapText="1"/>
    </xf>
    <xf numFmtId="164" fontId="28" fillId="0" borderId="3" xfId="0" applyNumberFormat="1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" fontId="28" fillId="0" borderId="5" xfId="0" applyNumberFormat="1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5" xfId="0" applyNumberFormat="1" applyFont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30" fillId="0" borderId="5" xfId="0" applyNumberFormat="1" applyFont="1" applyBorder="1" applyAlignment="1">
      <alignment horizontal="center" vertical="center" wrapText="1"/>
    </xf>
    <xf numFmtId="4" fontId="30" fillId="0" borderId="3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164" fontId="28" fillId="0" borderId="5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(&#1079;&#1084;&#1110;&#1085;&#1080;)&#1073;&#1102;&#1076;&#1078;&#1077;&#1090;&#1085;&#1080;&#1093;%20&#1087;&#1088;&#1086;&#1075;&#1088;&#1072;&#1084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20/&#1055;&#1040;&#1057;&#1055;&#1054;&#1056;&#1058;&#1048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0118312"/>
      <sheetName val="КПК 0118110"/>
      <sheetName val="КПК0117680"/>
      <sheetName val="КПК0117640"/>
      <sheetName val="КПК0117461"/>
      <sheetName val="КПК0117413"/>
      <sheetName val="КПК0117330"/>
      <sheetName val="КПК0117310"/>
      <sheetName val="КПК0117130"/>
      <sheetName val="КПК0116030"/>
      <sheetName val="КПК0116013"/>
      <sheetName val="КПК0115061"/>
      <sheetName val="КПК0114082"/>
      <sheetName val="КПК0114060"/>
      <sheetName val="КПК0113242"/>
      <sheetName val="КПК0113210"/>
      <sheetName val="КПК0113140"/>
      <sheetName val="КПК0111010"/>
      <sheetName val="КПК0110180"/>
      <sheetName val="КПК0110150"/>
      <sheetName val="КПК0116012"/>
      <sheetName val="КПК0116020"/>
      <sheetName val="КПК0117363"/>
    </sheetNames>
    <sheetDataSet>
      <sheetData sheetId="0">
        <row r="37">
          <cell r="G37" t="str">
            <v>Утилізація відходів на полігоні ТПВ</v>
          </cell>
        </row>
        <row r="59">
          <cell r="G59" t="str">
            <v>Показник затрат: обсяг видатків на утилізацію відходів</v>
          </cell>
        </row>
        <row r="60">
          <cell r="G60" t="str">
            <v>Показник продукту: об'єм відходів, що буде утилізовано на полігоні ТПВ</v>
          </cell>
        </row>
        <row r="61">
          <cell r="G61" t="str">
            <v>Показник ефективності: середня вартість 1 м³</v>
          </cell>
        </row>
      </sheetData>
      <sheetData sheetId="1">
        <row r="32">
          <cell r="L32" t="str">
            <v>Забезпечення безпосередньої організації і координацій аварійно-відновлювальних робіт та ліквідації наслідків стихійного лиха</v>
          </cell>
        </row>
        <row r="37">
          <cell r="G37" t="str">
            <v>Усунення наслідків стихійного лиха, яке виникло у м.Сватове 16.06.2019р.</v>
          </cell>
        </row>
        <row r="45">
          <cell r="D45" t="str">
            <v>Заходи, передбачені Програмою</v>
          </cell>
        </row>
        <row r="62">
          <cell r="A62" t="str">
            <v>Міська програма по усуненню наслідків стихійного лиха, яке виникло у м.Сватове 16 червня 2019р.</v>
          </cell>
        </row>
        <row r="69">
          <cell r="G69" t="str">
            <v>Затрат</v>
          </cell>
        </row>
        <row r="70">
          <cell r="G70" t="str">
            <v>Кількість постраждалих будинків</v>
          </cell>
        </row>
        <row r="71">
          <cell r="G71" t="str">
            <v>Ефективності</v>
          </cell>
        </row>
        <row r="72">
          <cell r="G72" t="str">
            <v>середні витрати на 1 будинок</v>
          </cell>
        </row>
      </sheetData>
      <sheetData sheetId="2">
        <row r="37">
          <cell r="G37" t="str">
            <v>Сплата членських внесків до Асоціацій органів місцевого самоврядування</v>
          </cell>
        </row>
      </sheetData>
      <sheetData sheetId="3" refreshError="1"/>
      <sheetData sheetId="4">
        <row r="37">
          <cell r="G37" t="str">
            <v>Забезпечення проведення поточного ремонту об'єктів транспортної інфраструктури</v>
          </cell>
        </row>
        <row r="38">
          <cell r="G38" t="str">
            <v>Забезпечення проведення капітального ремонту об'єктів транспортної інфраструктури</v>
          </cell>
        </row>
        <row r="39">
          <cell r="G39" t="str">
            <v>Забезпечення утримання об'єктів транспортної інфраструктури</v>
          </cell>
        </row>
        <row r="47">
          <cell r="AK47">
            <v>2428926</v>
          </cell>
        </row>
        <row r="55">
          <cell r="A55" t="str">
            <v>Міська програма розвитку житлово-комунального господарства та благоустрою м.Сватове на 2019 рік</v>
          </cell>
        </row>
        <row r="62">
          <cell r="G62" t="str">
            <v>Показник затрат: обсяг видатків на проведення поточного ремонту</v>
          </cell>
          <cell r="AO62">
            <v>705000</v>
          </cell>
        </row>
        <row r="63">
          <cell r="G63" t="str">
            <v>Показник продукту: площа шляхів, на яких планується провести поточний ремонт</v>
          </cell>
          <cell r="AO63">
            <v>1482.5</v>
          </cell>
        </row>
        <row r="64">
          <cell r="G64" t="str">
            <v>Показник ефективності: середня вартість 1 м²</v>
          </cell>
          <cell r="AO64">
            <v>475.55</v>
          </cell>
        </row>
        <row r="65">
          <cell r="G65" t="str">
            <v>Показник затрат: обсяг видатків на проведення капітального ремонту</v>
          </cell>
          <cell r="AW65">
            <v>2428926</v>
          </cell>
        </row>
        <row r="66">
          <cell r="G66" t="str">
            <v>Показник продукту: площа шляхів, на яких планується провести капітальний ремонт</v>
          </cell>
          <cell r="AW66">
            <v>3456.7</v>
          </cell>
        </row>
        <row r="67">
          <cell r="G67" t="str">
            <v>Показник ефективності: середня вартість 1 м²</v>
          </cell>
          <cell r="AW67">
            <v>987</v>
          </cell>
        </row>
        <row r="68">
          <cell r="G68" t="str">
            <v>утримання автодоріг в експлуатаційному стані (крім поточного та капітального ремонту)</v>
          </cell>
          <cell r="AO68">
            <v>1045000</v>
          </cell>
        </row>
        <row r="69">
          <cell r="G69" t="str">
            <v>Показник продукту: площа шляхів комунальної власності</v>
          </cell>
          <cell r="AO69">
            <v>762775</v>
          </cell>
        </row>
        <row r="70">
          <cell r="G70" t="str">
            <v>Показник ефективності: середня вартість 1 м²</v>
          </cell>
          <cell r="AO70">
            <v>1.37</v>
          </cell>
        </row>
      </sheetData>
      <sheetData sheetId="5">
        <row r="37">
          <cell r="G37" t="str">
            <v>Перевезення незахищених верств населення міста Сватове у міському транспорті за рахунок коштів міського бюджету</v>
          </cell>
        </row>
        <row r="53">
          <cell r="A53" t="str">
            <v>Міська програма забезпечення послугами міського транспорту незахищених верств населення на 2019 рік</v>
          </cell>
        </row>
        <row r="60">
          <cell r="G60" t="str">
            <v>Показник затрат: обсяг видатків відшкодування перевізникам вартості безкоштовного перевезення громадян</v>
          </cell>
        </row>
        <row r="61">
          <cell r="G61" t="str">
            <v>Показник продукту: кількість перевезених пасажирів пільгових категорій</v>
          </cell>
        </row>
        <row r="62">
          <cell r="G62" t="str">
            <v>Показник ефективності: розмір видатків на 1 особу в рік</v>
          </cell>
        </row>
      </sheetData>
      <sheetData sheetId="6" refreshError="1"/>
      <sheetData sheetId="7">
        <row r="37">
          <cell r="G37" t="str">
            <v>Забезпечення будівництва/реконструкції об'єктів житлово-комунального господарства комунальної власності</v>
          </cell>
        </row>
        <row r="45">
          <cell r="D45" t="str">
            <v>Будівництво ліній зовнішнього освітлення</v>
          </cell>
          <cell r="AK45">
            <v>300000</v>
          </cell>
        </row>
        <row r="46">
          <cell r="D46" t="str">
            <v>Придбання обладнання для дитячих майданчиків</v>
          </cell>
          <cell r="AK46">
            <v>300000</v>
          </cell>
        </row>
        <row r="47">
          <cell r="D47" t="str">
            <v>Будівництво паркувальних місць для автомобілів на пл.50-річчя Перемоги</v>
          </cell>
          <cell r="AK47">
            <v>1000000</v>
          </cell>
        </row>
        <row r="56">
          <cell r="A56" t="str">
            <v>Міська програма розвитку житлово-комунального господарства та благоустрою м.Сватове на 2019 рік</v>
          </cell>
        </row>
        <row r="63">
          <cell r="G63" t="str">
            <v>Показник затрат: обсяг видатків на будівництво мереж зовнішнього освітлення</v>
          </cell>
          <cell r="Z63" t="str">
            <v>грн</v>
          </cell>
          <cell r="AE63" t="str">
            <v>кошторис</v>
          </cell>
          <cell r="AW63">
            <v>300000</v>
          </cell>
        </row>
        <row r="64">
          <cell r="G64" t="str">
            <v>Показник продукту: протяжність мереж, які планується побудувати</v>
          </cell>
          <cell r="Z64" t="str">
            <v>м</v>
          </cell>
          <cell r="AE64" t="str">
            <v>програма</v>
          </cell>
          <cell r="AW64">
            <v>8800</v>
          </cell>
        </row>
        <row r="65">
          <cell r="G65" t="str">
            <v>Показник ефективності: середня вартість 1 м</v>
          </cell>
          <cell r="Z65" t="str">
            <v>грн</v>
          </cell>
          <cell r="AE65" t="str">
            <v>програма</v>
          </cell>
          <cell r="AW65">
            <v>34.090000000000003</v>
          </cell>
        </row>
        <row r="66">
          <cell r="G66" t="str">
            <v>Показник якості: готовність об'єкта</v>
          </cell>
          <cell r="Z66" t="str">
            <v>%</v>
          </cell>
          <cell r="AE66" t="str">
            <v>бюджет</v>
          </cell>
          <cell r="AW66">
            <v>0</v>
          </cell>
        </row>
        <row r="67">
          <cell r="G67" t="str">
            <v>Показник затрат: обсяг видатків на будівництво  паркувальних місць для автомобілів</v>
          </cell>
          <cell r="Z67" t="str">
            <v>грн</v>
          </cell>
          <cell r="AE67" t="str">
            <v>кошторис</v>
          </cell>
          <cell r="AW67">
            <v>1000000</v>
          </cell>
        </row>
        <row r="68">
          <cell r="G68" t="str">
            <v>Показник продукту: загальна площа паркувальних місць</v>
          </cell>
          <cell r="Z68" t="str">
            <v>м</v>
          </cell>
          <cell r="AE68" t="str">
            <v>програма</v>
          </cell>
          <cell r="AW68">
            <v>692.8</v>
          </cell>
        </row>
        <row r="69">
          <cell r="G69" t="str">
            <v>Показник ефективності: середня вартість 1 м²</v>
          </cell>
          <cell r="Z69" t="str">
            <v>грн</v>
          </cell>
          <cell r="AE69" t="str">
            <v>програма</v>
          </cell>
          <cell r="AW69">
            <v>1443.42</v>
          </cell>
        </row>
      </sheetData>
      <sheetData sheetId="8" refreshError="1"/>
      <sheetData sheetId="9">
        <row r="68">
          <cell r="G68" t="str">
            <v>Показник затрат 1: обсяг видатків на утримання вулиць міста</v>
          </cell>
          <cell r="Z68" t="str">
            <v>грн</v>
          </cell>
          <cell r="AE68" t="str">
            <v>програма</v>
          </cell>
          <cell r="AO68">
            <v>1485000</v>
          </cell>
        </row>
        <row r="69">
          <cell r="G69" t="str">
            <v>Показник продукту 1: загальна протяжність тротуарів</v>
          </cell>
          <cell r="Z69" t="str">
            <v>м</v>
          </cell>
          <cell r="AE69" t="str">
            <v>звіт балансоутримувача</v>
          </cell>
          <cell r="AO69">
            <v>13300</v>
          </cell>
        </row>
        <row r="70">
          <cell r="G70" t="str">
            <v>Показник ефективності 1: середня вартість 1 м</v>
          </cell>
          <cell r="Z70" t="str">
            <v>грн</v>
          </cell>
          <cell r="AE70" t="str">
            <v>розрахунок</v>
          </cell>
          <cell r="AO70">
            <v>111.65</v>
          </cell>
        </row>
        <row r="71">
          <cell r="G71" t="str">
            <v>Показник затрат 2: обсяг видатків на утримання зеленої зони міста</v>
          </cell>
          <cell r="Z71" t="str">
            <v>грн</v>
          </cell>
          <cell r="AE71" t="str">
            <v>програма</v>
          </cell>
          <cell r="AO71">
            <v>1150000</v>
          </cell>
        </row>
        <row r="72">
          <cell r="G72" t="str">
            <v>Показник продукту 2: кількість зелених насаджень, що планується доглянути</v>
          </cell>
          <cell r="Z72" t="str">
            <v>шт</v>
          </cell>
          <cell r="AE72" t="str">
            <v>звіт балансоутримувача</v>
          </cell>
          <cell r="AO72">
            <v>1000</v>
          </cell>
        </row>
        <row r="73">
          <cell r="G73" t="str">
            <v>Показник продукту 2: загальна площа газонів, що планується утримувати (викошування, відновлення, тощо)</v>
          </cell>
          <cell r="Z73" t="str">
            <v>га</v>
          </cell>
          <cell r="AE73" t="str">
            <v>звіт балансоутримувача</v>
          </cell>
          <cell r="AO73">
            <v>4</v>
          </cell>
        </row>
        <row r="74">
          <cell r="G74" t="str">
            <v>Показник продукту 2: загальна площа квітників, що планується утримувати (висадка квітів, прополка, полив, тощо)</v>
          </cell>
          <cell r="Z74" t="str">
            <v>га</v>
          </cell>
          <cell r="AE74" t="str">
            <v>звіт балансоутримувача</v>
          </cell>
          <cell r="AO74">
            <v>3.2</v>
          </cell>
        </row>
        <row r="75">
          <cell r="G75" t="str">
            <v>Показник ефективності 2: середня вартість утримання 1 дерева</v>
          </cell>
          <cell r="Z75" t="str">
            <v>грн</v>
          </cell>
          <cell r="AE75" t="str">
            <v>розрахунок</v>
          </cell>
          <cell r="AO75">
            <v>650</v>
          </cell>
        </row>
        <row r="76">
          <cell r="G76" t="str">
            <v>Показник ефективності 2: середня вартість утримання 1 га газонів</v>
          </cell>
          <cell r="Z76" t="str">
            <v>грн</v>
          </cell>
          <cell r="AE76" t="str">
            <v>розрахунок</v>
          </cell>
          <cell r="AO76">
            <v>50000</v>
          </cell>
        </row>
        <row r="77">
          <cell r="G77" t="str">
            <v>Показник ефективності 2: середня вартість утримання 1 га квітників</v>
          </cell>
          <cell r="Z77" t="str">
            <v>грн</v>
          </cell>
          <cell r="AE77" t="str">
            <v>розрахунок</v>
          </cell>
          <cell r="AO77">
            <v>93750</v>
          </cell>
        </row>
        <row r="78">
          <cell r="G78" t="str">
            <v>Показник затрат 3: обсяг видатків на вилов бродячих тварин</v>
          </cell>
          <cell r="Z78" t="str">
            <v>грн</v>
          </cell>
          <cell r="AE78" t="str">
            <v>програма</v>
          </cell>
        </row>
        <row r="79">
          <cell r="G79" t="str">
            <v>Показник продукту 3: кількість тварин, що планується виловити</v>
          </cell>
          <cell r="Z79" t="str">
            <v>гол</v>
          </cell>
          <cell r="AE79" t="str">
            <v>звіт балансоутримувача</v>
          </cell>
          <cell r="AO79">
            <v>60</v>
          </cell>
        </row>
        <row r="80">
          <cell r="G80" t="str">
            <v>Показник ефективності 3: середня вартість відлову 1 голови</v>
          </cell>
          <cell r="Z80" t="str">
            <v>грн</v>
          </cell>
          <cell r="AE80" t="str">
            <v>розрахунок</v>
          </cell>
          <cell r="AO80">
            <v>1666.67</v>
          </cell>
        </row>
        <row r="81">
          <cell r="G81" t="str">
            <v>Показник затрат 4: обсяг видатків на оплату електроенергії по вулицям міста</v>
          </cell>
          <cell r="Z81" t="str">
            <v>грн</v>
          </cell>
          <cell r="AE81" t="str">
            <v>програма</v>
          </cell>
        </row>
        <row r="82">
          <cell r="G82" t="str">
            <v xml:space="preserve">Показник продукту 4: загальна кількість мереж </v>
          </cell>
          <cell r="Z82" t="str">
            <v>шт</v>
          </cell>
          <cell r="AE82" t="str">
            <v>звіт балансоутримувача</v>
          </cell>
          <cell r="AO82">
            <v>156</v>
          </cell>
        </row>
        <row r="83">
          <cell r="G83" t="str">
            <v xml:space="preserve">Показник продукту 4: загальна протяжність мереж </v>
          </cell>
          <cell r="Z83" t="str">
            <v>м</v>
          </cell>
          <cell r="AE83" t="str">
            <v>звіт балансоутримувача</v>
          </cell>
          <cell r="AO83">
            <v>121833</v>
          </cell>
        </row>
        <row r="84">
          <cell r="G84" t="str">
            <v>Показник ефективності 4: середня вартість видатків на 1 м</v>
          </cell>
          <cell r="Z84" t="str">
            <v>грн</v>
          </cell>
          <cell r="AE84" t="str">
            <v>розрахунок</v>
          </cell>
          <cell r="AO84">
            <v>14.48</v>
          </cell>
        </row>
        <row r="85">
          <cell r="G85" t="str">
            <v>Показник затрат 5: обсяг видатків на утримання об'єктів благоустрою</v>
          </cell>
          <cell r="Z85" t="str">
            <v>грн</v>
          </cell>
          <cell r="AE85" t="str">
            <v>програма</v>
          </cell>
        </row>
        <row r="86">
          <cell r="G86" t="str">
            <v>Показник затрат 6: обсяг видатків на утримання кладовищ</v>
          </cell>
          <cell r="Z86" t="str">
            <v>грн</v>
          </cell>
          <cell r="AE86" t="str">
            <v>програма</v>
          </cell>
          <cell r="AO86">
            <v>450000</v>
          </cell>
        </row>
        <row r="87">
          <cell r="G87" t="str">
            <v>Показник продукту 6: загальна площа кладовищ</v>
          </cell>
          <cell r="Z87" t="str">
            <v>га</v>
          </cell>
          <cell r="AE87" t="str">
            <v>звіт балансоутримувача</v>
          </cell>
          <cell r="AO87">
            <v>11.789</v>
          </cell>
        </row>
        <row r="88">
          <cell r="G88" t="str">
            <v>Показник ефективності 6: середня вартість 1 га</v>
          </cell>
          <cell r="Z88" t="str">
            <v>грн</v>
          </cell>
          <cell r="AE88" t="str">
            <v>розрахунок</v>
          </cell>
          <cell r="AO88">
            <v>38171.18</v>
          </cell>
        </row>
        <row r="89">
          <cell r="G89" t="str">
            <v>Показник затрат 7: обсяг видатків на капремонт мереж зовнішнього освітлення</v>
          </cell>
          <cell r="Z89" t="str">
            <v>грн</v>
          </cell>
          <cell r="AE89" t="str">
            <v>програма</v>
          </cell>
          <cell r="AW89">
            <v>100000</v>
          </cell>
        </row>
        <row r="90">
          <cell r="G90" t="str">
            <v>Показник продукту 7: протяжність мереж, що потребують капремонту</v>
          </cell>
          <cell r="Z90" t="str">
            <v>м</v>
          </cell>
          <cell r="AE90" t="str">
            <v>звіт балансоутримувача</v>
          </cell>
          <cell r="AW90">
            <v>3800</v>
          </cell>
        </row>
        <row r="91">
          <cell r="G91" t="str">
            <v>Показник ефективності 7: середня вартість 1 м</v>
          </cell>
          <cell r="Z91" t="str">
            <v>грн</v>
          </cell>
          <cell r="AE91" t="str">
            <v>розрахунок</v>
          </cell>
          <cell r="AW91">
            <v>26.32</v>
          </cell>
        </row>
        <row r="92">
          <cell r="G92" t="str">
            <v>Показник затрат 8: обсяг видатків на капремонт пішохідних переходів через річки</v>
          </cell>
          <cell r="Z92" t="str">
            <v>грн</v>
          </cell>
          <cell r="AE92" t="str">
            <v>програма</v>
          </cell>
          <cell r="AW92">
            <v>100000</v>
          </cell>
        </row>
        <row r="93">
          <cell r="G93" t="str">
            <v>Показник продукту 8: протяжність переходів, що потребують капремонту</v>
          </cell>
          <cell r="Z93" t="str">
            <v>м</v>
          </cell>
          <cell r="AE93" t="str">
            <v>звіт балансоутримувача</v>
          </cell>
          <cell r="AW93">
            <v>300</v>
          </cell>
        </row>
        <row r="94">
          <cell r="G94" t="str">
            <v>Показник ефективності 7: середня вартість 1 м</v>
          </cell>
          <cell r="Z94" t="str">
            <v>грн</v>
          </cell>
          <cell r="AE94" t="str">
            <v>розрахунок</v>
          </cell>
          <cell r="AW94">
            <v>333.33</v>
          </cell>
        </row>
      </sheetData>
      <sheetData sheetId="10">
        <row r="19">
          <cell r="AC19" t="str">
            <v>Забезпечення діяльності водопровідно-каналізаційного господарства</v>
          </cell>
        </row>
        <row r="32">
          <cell r="L32" t="str">
            <v>Надання фінансової підтримки МКП "Сватівський водоканал"</v>
          </cell>
        </row>
        <row r="37">
          <cell r="G37" t="str">
            <v>Утримання об'єктів водопровідно-каналізаційної мережі МКП "Сватівський водоканал"</v>
          </cell>
        </row>
        <row r="38">
          <cell r="G38" t="str">
            <v>Проведення асенізації каналізаційної мережі</v>
          </cell>
        </row>
        <row r="46">
          <cell r="D46" t="str">
            <v>Надання фінансової підтримки на придбання засувок на водопровідно-каналізаційні мережі</v>
          </cell>
        </row>
        <row r="47">
          <cell r="D47" t="str">
            <v>Надання фінансової підтримки на придбання пожежних гідрантів</v>
          </cell>
        </row>
        <row r="48">
          <cell r="D48" t="str">
            <v>Надання фінансової підтримки на оплату послуг з гідродинамічного  очищення фекальної каналізаційної системи</v>
          </cell>
        </row>
        <row r="49">
          <cell r="D49" t="str">
            <v>Надання фінансової підтримки на виплату заборгованості із заробітної плати</v>
          </cell>
        </row>
        <row r="50">
          <cell r="D50" t="str">
            <v>Надання фінансової підтримки на придбання 4 станцій управління насосами</v>
          </cell>
        </row>
        <row r="51">
          <cell r="D51" t="str">
            <v>Надання фінансової підтримки на оплату насосних агрегатів</v>
          </cell>
        </row>
        <row r="52">
          <cell r="D52" t="str">
            <v>Надання фінансової підтримки на придбання спецодягу працівникам</v>
          </cell>
        </row>
        <row r="53">
          <cell r="D53" t="str">
            <v>Надання фінансової підтримки на придбання матеріалів для поточного ремонту водопровідних мереж</v>
          </cell>
        </row>
        <row r="54">
          <cell r="D54" t="str">
            <v>Надання фінансової підтримки на оплату заборгованості по електроенергії</v>
          </cell>
        </row>
        <row r="70">
          <cell r="G70" t="str">
            <v>Показник затрат 1: надання фінансової підтримки МКП</v>
          </cell>
        </row>
      </sheetData>
      <sheetData sheetId="11">
        <row r="32">
          <cell r="L32" t="str">
            <v>Реалізація першочергових і перспективних заходів, спрямованих на створення належних умов для підвищення ефективного розвитку фізичної культури і спорту у м.Сватове.</v>
          </cell>
        </row>
        <row r="37">
          <cell r="G37" t="str">
            <v>Залучення молоді міста до занять фізичною культурою та спортом</v>
          </cell>
        </row>
        <row r="38">
          <cell r="G38" t="str">
            <v>Розвиток клубної системи у сфері фізичної культури і спорту</v>
          </cell>
        </row>
        <row r="48">
          <cell r="D48" t="str">
            <v>Підтримка спортивних майданчиків у належному стані</v>
          </cell>
        </row>
        <row r="49">
          <cell r="D49" t="str">
            <v>Організація поїздок на змагання</v>
          </cell>
        </row>
        <row r="50">
          <cell r="D50" t="str">
            <v>Придбання нагороджувальної атрибутики</v>
          </cell>
        </row>
        <row r="59">
          <cell r="A59" t="str">
            <v>Міська Програма розвитку фізичної культури та спорту на 2019 рік</v>
          </cell>
        </row>
        <row r="66">
          <cell r="G66" t="str">
            <v>Показник затрат: обсяг видатків на реалізацію заходів програми</v>
          </cell>
          <cell r="AE66" t="str">
            <v>кошторис</v>
          </cell>
          <cell r="AO66">
            <v>150000</v>
          </cell>
        </row>
        <row r="67">
          <cell r="G67" t="str">
            <v>Показник продукту: кількість учасників заходів</v>
          </cell>
          <cell r="AE67" t="str">
            <v>звітність установи</v>
          </cell>
          <cell r="AO67">
            <v>350</v>
          </cell>
        </row>
        <row r="68">
          <cell r="G68" t="str">
            <v xml:space="preserve"> кількість проведених заходів</v>
          </cell>
          <cell r="AE68" t="str">
            <v>програма</v>
          </cell>
          <cell r="AO68">
            <v>71</v>
          </cell>
        </row>
        <row r="69">
          <cell r="G69" t="str">
            <v>Показник якості: середні витрати на проведення одного заходу</v>
          </cell>
          <cell r="AE69" t="str">
            <v>розрахунок</v>
          </cell>
          <cell r="AO69">
            <v>2112.6799999999998</v>
          </cell>
        </row>
      </sheetData>
      <sheetData sheetId="12">
        <row r="32">
          <cell r="L32" t="str">
            <v>Виховання у сватівчан почуття патріотизму до рідної країни та міста, організація їх дозвілля у святкові дні, створення умов для інформаційної підтримки та реалізації законних прав найбільшнезахищених та соціально-значимих верств населення на доступ до інформації</v>
          </cell>
        </row>
        <row r="37">
          <cell r="G37" t="str">
            <v>Надання можливості сватівчанам та гостям міста відзначити державні та міські свята</v>
          </cell>
        </row>
        <row r="38">
          <cell r="G38" t="str">
            <v>Збереження народних традицій та обрядів</v>
          </cell>
        </row>
        <row r="39">
          <cell r="G39" t="str">
            <v>охорона пам'яток історії та культури</v>
          </cell>
        </row>
        <row r="40">
          <cell r="G40" t="str">
            <v>увічнення пам'яті видатних діячів, діяльність яких пов'язана з містом</v>
          </cell>
        </row>
        <row r="41">
          <cell r="G41" t="str">
            <v>Реалізація конституційних прав громадян на інформацію та доступ до неї</v>
          </cell>
        </row>
        <row r="49">
          <cell r="D49" t="str">
            <v>Проведення державних свят, професійних свят та свят місцевого значення</v>
          </cell>
          <cell r="AC49">
            <v>373000</v>
          </cell>
        </row>
        <row r="50">
          <cell r="D50" t="str">
            <v>Привітання громадян громади з особливими датами</v>
          </cell>
          <cell r="AC50">
            <v>17000</v>
          </cell>
        </row>
        <row r="51">
          <cell r="D51" t="str">
            <v>Проведення заходів сталої енергії</v>
          </cell>
          <cell r="AC51">
            <v>20000</v>
          </cell>
        </row>
        <row r="52">
          <cell r="D52" t="str">
            <v>Охорона пам'яток історії та культури</v>
          </cell>
          <cell r="AC52">
            <v>5000</v>
          </cell>
        </row>
        <row r="53">
          <cell r="D53" t="str">
            <v>Увічнення пам'яті видатних діячів, діяльність яких пов'язана з містом</v>
          </cell>
          <cell r="AC53">
            <v>15000</v>
          </cell>
        </row>
        <row r="54">
          <cell r="D54" t="str">
            <v>Безкоштовна річна передплата на друковані засоби масової інформації (газету), видання якої зареєстровано у м.Сватове, найбільшнезахищеним та соціально-значимим верствам населення тергромади</v>
          </cell>
          <cell r="AC54">
            <v>200000</v>
          </cell>
        </row>
        <row r="63">
          <cell r="A63" t="str">
            <v>Сватівська міська культурно-мистецька програма "Відродження України починається з відродження духовності" на 2019 рік</v>
          </cell>
        </row>
        <row r="64">
          <cell r="A64" t="str">
            <v>Міська соціальна програма інформаційної підтримки незахищених та інших соціально-значимих верств населення м.Сватове на 2019 рік</v>
          </cell>
        </row>
        <row r="71">
          <cell r="G71" t="str">
            <v>Показник затрат 1: обсяг видатків на реалізацію заходів програми</v>
          </cell>
        </row>
        <row r="72">
          <cell r="G72" t="str">
            <v>Показник продукту 1: загальна кількість населення тергромади</v>
          </cell>
        </row>
        <row r="73">
          <cell r="G73" t="str">
            <v xml:space="preserve">                                        кількість заходів</v>
          </cell>
        </row>
        <row r="75">
          <cell r="G75" t="str">
            <v>Показник затрат 2: обсяг видатків на реалізацію заходів програми</v>
          </cell>
        </row>
        <row r="76">
          <cell r="G76" t="str">
            <v>Показник продукту 2: загальна кількість населення тергромади</v>
          </cell>
        </row>
        <row r="77">
          <cell r="G77" t="str">
            <v>Показник якості: кількість осіб, що будуть охоплені програмою</v>
          </cell>
        </row>
      </sheetData>
      <sheetData sheetId="13">
        <row r="32">
          <cell r="L32" t="str">
            <v>Надання послуг з організації культурного дозвілля населення</v>
          </cell>
        </row>
        <row r="37">
          <cell r="G37" t="str">
            <v>Забезпечення організації культурного дозвілля населення та зміцнення культурних традицій</v>
          </cell>
        </row>
        <row r="45">
          <cell r="D45" t="str">
            <v>зарплата та нарахування</v>
          </cell>
        </row>
        <row r="46">
          <cell r="D46" t="str">
            <v>придбання</v>
          </cell>
        </row>
        <row r="47">
          <cell r="D47" t="str">
            <v>послуги (крім комунальних)</v>
          </cell>
        </row>
        <row r="50">
          <cell r="D50" t="str">
            <v>оплата енергоносіїв</v>
          </cell>
        </row>
        <row r="51">
          <cell r="D51" t="str">
            <v>послуги з навчання</v>
          </cell>
        </row>
        <row r="52">
          <cell r="D52" t="str">
            <v>інші видатки</v>
          </cell>
        </row>
        <row r="53">
          <cell r="D53" t="str">
            <v>капремонт приміщення КЗ МККД по вул.Сосюри, 3</v>
          </cell>
        </row>
        <row r="68">
          <cell r="G68" t="str">
            <v>Затрат</v>
          </cell>
        </row>
        <row r="69">
          <cell r="G69" t="str">
            <v>Обсяг витрат</v>
          </cell>
          <cell r="Z69" t="str">
            <v>грн</v>
          </cell>
          <cell r="AE69" t="str">
            <v>кошторис</v>
          </cell>
          <cell r="AO69">
            <v>2571200</v>
          </cell>
        </row>
        <row r="70">
          <cell r="G70" t="str">
            <v>Продукту</v>
          </cell>
        </row>
        <row r="71">
          <cell r="G71" t="str">
            <v>Кількість установ</v>
          </cell>
          <cell r="Z71" t="str">
            <v>Од.</v>
          </cell>
          <cell r="AE71" t="str">
            <v>звітність установи</v>
          </cell>
          <cell r="AO71">
            <v>1</v>
          </cell>
        </row>
        <row r="72">
          <cell r="G72" t="str">
            <v>кількість гуртків</v>
          </cell>
          <cell r="Z72" t="str">
            <v>од</v>
          </cell>
          <cell r="AE72" t="str">
            <v>звітність установи</v>
          </cell>
          <cell r="AO72">
            <v>6</v>
          </cell>
        </row>
        <row r="73">
          <cell r="G73" t="str">
            <v>кількість відвідувачів - усього у тому числі: безкоштовно</v>
          </cell>
          <cell r="Z73" t="str">
            <v>осіб</v>
          </cell>
          <cell r="AE73" t="str">
            <v>звітність установи</v>
          </cell>
          <cell r="AO73">
            <v>350</v>
          </cell>
        </row>
        <row r="74">
          <cell r="G74" t="str">
            <v>Ефективності</v>
          </cell>
        </row>
        <row r="75">
          <cell r="G75" t="str">
            <v>розмір видатків на 1 відвідувача в рік</v>
          </cell>
          <cell r="Z75" t="str">
            <v>грн</v>
          </cell>
          <cell r="AE75" t="str">
            <v>розрахунок</v>
          </cell>
          <cell r="AO75">
            <v>7346.2857142857147</v>
          </cell>
        </row>
        <row r="76">
          <cell r="G76" t="str">
            <v>Показник затрат: обсяг видатків на капремонт приміщення</v>
          </cell>
          <cell r="Z76" t="str">
            <v>грн</v>
          </cell>
          <cell r="AE76" t="str">
            <v>програма</v>
          </cell>
          <cell r="AW76">
            <v>326630</v>
          </cell>
        </row>
        <row r="77">
          <cell r="G77" t="str">
            <v>Показник якості: рівень готовності об'єкту</v>
          </cell>
          <cell r="Z77" t="str">
            <v>%</v>
          </cell>
          <cell r="AE77" t="str">
            <v>звіт балансоутримувача</v>
          </cell>
          <cell r="AW77">
            <v>73.900000000000006</v>
          </cell>
        </row>
      </sheetData>
      <sheetData sheetId="14">
        <row r="59">
          <cell r="G59" t="str">
            <v>Показник затрат: обсяг видатків на надання матеріальної допомоги</v>
          </cell>
          <cell r="AE59" t="str">
            <v>бюджет Сватівської міської ради</v>
          </cell>
        </row>
        <row r="60">
          <cell r="G60" t="str">
            <v>Показник продукту: кількість населення - одержувачів допомоги</v>
          </cell>
          <cell r="AE60" t="str">
            <v>плановий розрахунок</v>
          </cell>
        </row>
        <row r="61">
          <cell r="G61" t="str">
            <v>Показник ефективності: розмір видатків на 1 особу в рік</v>
          </cell>
          <cell r="AE61" t="str">
            <v>плановий розрахунок</v>
          </cell>
        </row>
        <row r="62">
          <cell r="G62" t="str">
            <v>Показник затрат: обсяг видатків на оплату послуг "Соціальне таксі"</v>
          </cell>
          <cell r="AE62" t="str">
            <v>бюджет Сватівської міської ради</v>
          </cell>
        </row>
        <row r="63">
          <cell r="G63" t="str">
            <v>Показник продукту: кількість населення - одержувачів послуги</v>
          </cell>
          <cell r="AE63" t="str">
            <v>плановий розрахунок</v>
          </cell>
        </row>
        <row r="64">
          <cell r="G64" t="str">
            <v>Показник ефективності: розмір видатків на 1 особу в рік</v>
          </cell>
          <cell r="AE64" t="str">
            <v>плановий розрахунок</v>
          </cell>
        </row>
      </sheetData>
      <sheetData sheetId="15">
        <row r="32">
          <cell r="L32" t="str">
            <v>Організація громадських робіт шляхом створення додаткових робочих місць</v>
          </cell>
        </row>
        <row r="37">
          <cell r="G37" t="str">
            <v>Залучення безробітних громадян до громадських робіт , що носять тимчасовий характер та мають суспільнокорисну спрямованість, сприяють соціальному розвитку громади та не пов'язані з ризиком для життя</v>
          </cell>
        </row>
        <row r="45">
          <cell r="D45" t="str">
            <v>Створення додаткових робочих місць для безробітних громадян</v>
          </cell>
        </row>
        <row r="60">
          <cell r="G60" t="str">
            <v>Показник затрат: обсяг видатків на організацію додаткових робочих місць</v>
          </cell>
        </row>
        <row r="61">
          <cell r="G61" t="str">
            <v xml:space="preserve">Показник продукту: кількість безробітних, залучених до виконання робіт </v>
          </cell>
        </row>
        <row r="62">
          <cell r="G62" t="str">
            <v>Показник ефективності: розмір видатків на 1 особу в рік</v>
          </cell>
        </row>
      </sheetData>
      <sheetData sheetId="16">
        <row r="32">
          <cell r="L32" t="str">
            <v>Забезпечення оздоровлення та відпочинку дітей в канікулярний період</v>
          </cell>
        </row>
        <row r="37">
          <cell r="G37" t="str">
            <v>організація оздоровлення та відпочинку дітей, які відвідують гуртки КЗ "Міський клуб культури та дозвілля"</v>
          </cell>
        </row>
        <row r="53">
          <cell r="A53" t="str">
            <v>Міська Програма розвитку фізичної культури та спорту на 2019 рік</v>
          </cell>
        </row>
        <row r="60">
          <cell r="G60" t="str">
            <v>Показник продукту: кількість дітей, яким надано послуги з оздоровлення</v>
          </cell>
        </row>
        <row r="61">
          <cell r="G61" t="str">
            <v>Показник ефективності: середні витрати на оздоровлення 1 дитини</v>
          </cell>
        </row>
        <row r="62">
          <cell r="G62" t="str">
            <v>Показник якості: відсоток охоплених заходами з оздоровлення дітей порівняно з минулим роком</v>
          </cell>
        </row>
      </sheetData>
      <sheetData sheetId="17">
        <row r="37">
          <cell r="G37" t="str">
            <v>Забезпечити створення належних умов для надання на належному рівні дошкільної освіти та виховання дітей</v>
          </cell>
        </row>
        <row r="45">
          <cell r="D45" t="str">
            <v>зарплата та нарахування</v>
          </cell>
          <cell r="AC45">
            <v>12623350</v>
          </cell>
        </row>
        <row r="46">
          <cell r="D46" t="str">
            <v>придбання</v>
          </cell>
          <cell r="AC46">
            <v>685355</v>
          </cell>
        </row>
        <row r="47">
          <cell r="D47" t="str">
            <v>придбання продуктів харчування</v>
          </cell>
          <cell r="AC47">
            <v>500000</v>
          </cell>
        </row>
        <row r="48">
          <cell r="D48" t="str">
            <v>послуги (крім комунальних)</v>
          </cell>
          <cell r="AC48">
            <v>178700</v>
          </cell>
        </row>
        <row r="49">
          <cell r="D49" t="str">
            <v>відрядження</v>
          </cell>
          <cell r="AC49">
            <v>5000</v>
          </cell>
        </row>
        <row r="50">
          <cell r="D50" t="str">
            <v>оплата енергоносіїв</v>
          </cell>
          <cell r="AC50">
            <v>2066991</v>
          </cell>
        </row>
        <row r="51">
          <cell r="D51" t="str">
            <v>послуги з навчання</v>
          </cell>
          <cell r="AC51">
            <v>5000</v>
          </cell>
        </row>
        <row r="52">
          <cell r="D52" t="str">
            <v>інші видатки</v>
          </cell>
          <cell r="AC52">
            <v>16524</v>
          </cell>
        </row>
        <row r="53">
          <cell r="D53" t="str">
            <v>придбання матеріалів для роботи з дітьми з особливими освітніми потребами</v>
          </cell>
          <cell r="AC53">
            <v>15583</v>
          </cell>
        </row>
        <row r="54">
          <cell r="D54" t="str">
            <v>придбання твердопаливних котлів</v>
          </cell>
        </row>
        <row r="69">
          <cell r="G69" t="str">
            <v>Затрат</v>
          </cell>
        </row>
        <row r="70">
          <cell r="G70" t="str">
            <v>Кількість закладів дошкільної освіти</v>
          </cell>
          <cell r="Z70" t="str">
            <v>Од.</v>
          </cell>
          <cell r="AE70" t="str">
            <v>звітність КЗДО</v>
          </cell>
          <cell r="AO70">
            <v>6</v>
          </cell>
          <cell r="AW70">
            <v>6</v>
          </cell>
        </row>
        <row r="71">
          <cell r="G71" t="str">
            <v>кількість груп</v>
          </cell>
          <cell r="Z71" t="str">
            <v>од</v>
          </cell>
          <cell r="AE71" t="str">
            <v>звітність КЗДО</v>
          </cell>
          <cell r="AO71">
            <v>22</v>
          </cell>
          <cell r="AW71">
            <v>22</v>
          </cell>
        </row>
        <row r="72">
          <cell r="G72" t="str">
            <v>Середньорічне число штатних одиниць педагогічного персоналу</v>
          </cell>
          <cell r="Z72" t="str">
            <v>Од.</v>
          </cell>
          <cell r="AE72" t="str">
            <v>структура штатного розпису</v>
          </cell>
          <cell r="AO72">
            <v>66.930000000000007</v>
          </cell>
        </row>
        <row r="73">
          <cell r="G73" t="str">
            <v>Середньорічне число штатних одиниць робітників</v>
          </cell>
          <cell r="Z73" t="str">
            <v>од</v>
          </cell>
          <cell r="AE73" t="str">
            <v>структура штатного розпису</v>
          </cell>
          <cell r="AO73">
            <v>90.65</v>
          </cell>
        </row>
        <row r="74">
          <cell r="G74" t="str">
            <v>Продукту</v>
          </cell>
        </row>
        <row r="75">
          <cell r="G75" t="str">
            <v>кількість дітей, що відвідують КЗДО</v>
          </cell>
          <cell r="Z75" t="str">
            <v>осіб</v>
          </cell>
          <cell r="AE75" t="str">
            <v xml:space="preserve">спискова </v>
          </cell>
          <cell r="AO75">
            <v>614</v>
          </cell>
          <cell r="AW75">
            <v>614</v>
          </cell>
        </row>
        <row r="76">
          <cell r="G76" t="str">
            <v>Ефективності</v>
          </cell>
        </row>
        <row r="77">
          <cell r="G77" t="str">
            <v>витрати на перебування 1 дитини в КЗДО в рік</v>
          </cell>
          <cell r="Z77" t="str">
            <v>грн</v>
          </cell>
          <cell r="AE77" t="str">
            <v>розрахунок</v>
          </cell>
          <cell r="AO77">
            <v>26215.802931596092</v>
          </cell>
        </row>
        <row r="78">
          <cell r="G78" t="str">
            <v>діто-дні відвідування</v>
          </cell>
          <cell r="Z78" t="str">
            <v>од</v>
          </cell>
          <cell r="AE78" t="str">
            <v>розрахунок</v>
          </cell>
          <cell r="AO78">
            <v>153500</v>
          </cell>
          <cell r="AW78">
            <v>153500</v>
          </cell>
        </row>
      </sheetData>
      <sheetData sheetId="18">
        <row r="19">
          <cell r="AC19" t="str">
            <v>Інша діяльність у сфері управління</v>
          </cell>
        </row>
        <row r="32">
          <cell r="L32" t="str">
            <v>Сприяння розвитку органів самоорганізації населення</v>
          </cell>
        </row>
        <row r="37">
          <cell r="G37" t="str">
            <v>Розвиток органів самоорганізації населення (квартальні, вуличні, будинкові комітети)</v>
          </cell>
        </row>
        <row r="45">
          <cell r="D45" t="str">
            <v>виплата винагороди головам комітетів</v>
          </cell>
        </row>
        <row r="46">
          <cell r="D46" t="str">
            <v>придбання канцтоварів, проведення заходів</v>
          </cell>
        </row>
        <row r="55">
          <cell r="A55" t="str">
            <v>Міська програма розвитку органів самоорганізації населення м.Сватове на 2019-2020 роки</v>
          </cell>
        </row>
        <row r="62">
          <cell r="G62" t="str">
            <v>Показник затрат: обсяг видатків на організацію роботи комітетів</v>
          </cell>
        </row>
        <row r="63">
          <cell r="G63" t="str">
            <v>Показник продукту: кількість голів комітетів</v>
          </cell>
        </row>
        <row r="64">
          <cell r="G64" t="str">
            <v>Показник ефективності: розмір видатків на 1 особу в рік</v>
          </cell>
        </row>
        <row r="65">
          <cell r="G65" t="str">
            <v>Показник ефективності: розмір видатків на 1 проведений захід в рік</v>
          </cell>
        </row>
      </sheetData>
      <sheetData sheetId="19">
        <row r="19">
          <cell r="AC19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37">
          <cell r="G37" t="str">
            <v>Забезпечення виконання наданих законодавством повноважень</v>
          </cell>
        </row>
        <row r="45">
          <cell r="D45" t="str">
            <v>зарплата та нарахування</v>
          </cell>
          <cell r="AC45">
            <v>7967040</v>
          </cell>
          <cell r="AK45">
            <v>0</v>
          </cell>
        </row>
        <row r="46">
          <cell r="D46" t="str">
            <v>придбання</v>
          </cell>
          <cell r="AC46">
            <v>474478</v>
          </cell>
        </row>
        <row r="47">
          <cell r="D47" t="str">
            <v>придбання в сфері інформатизації</v>
          </cell>
          <cell r="AC47">
            <v>29622</v>
          </cell>
          <cell r="AK47">
            <v>0</v>
          </cell>
        </row>
        <row r="48">
          <cell r="D48" t="str">
            <v>послуги в сфері інформатизації</v>
          </cell>
          <cell r="AC48">
            <v>58394</v>
          </cell>
          <cell r="AK48">
            <v>0</v>
          </cell>
        </row>
        <row r="49">
          <cell r="D49" t="str">
            <v>послуги з висвітлення діяльності</v>
          </cell>
          <cell r="AK49">
            <v>0</v>
          </cell>
        </row>
        <row r="50">
          <cell r="D50" t="str">
            <v>інші послуги</v>
          </cell>
          <cell r="AK50">
            <v>0</v>
          </cell>
        </row>
        <row r="51">
          <cell r="D51" t="str">
            <v>відрядження</v>
          </cell>
          <cell r="AC51">
            <v>24000</v>
          </cell>
          <cell r="AK51">
            <v>0</v>
          </cell>
        </row>
        <row r="52">
          <cell r="D52" t="str">
            <v>оплата енергоносіїв</v>
          </cell>
          <cell r="AC52">
            <v>350520</v>
          </cell>
          <cell r="AK52">
            <v>0</v>
          </cell>
        </row>
        <row r="53">
          <cell r="D53" t="str">
            <v>послуги з навчання</v>
          </cell>
          <cell r="AC53">
            <v>11500</v>
          </cell>
          <cell r="AK53">
            <v>0</v>
          </cell>
        </row>
        <row r="54">
          <cell r="D54" t="str">
            <v>інші видатки</v>
          </cell>
          <cell r="AC54">
            <v>12000</v>
          </cell>
          <cell r="AK54">
            <v>0</v>
          </cell>
        </row>
        <row r="55">
          <cell r="D55" t="str">
            <v>капремонт адмінбудівлі (термомодернізація та заміна покрівлі)</v>
          </cell>
          <cell r="AC55">
            <v>0</v>
          </cell>
        </row>
        <row r="64">
          <cell r="A64" t="str">
            <v>Міська програма розвитку житлово-комунального господарства та благоустрою м.Сватове на 2019 рік</v>
          </cell>
        </row>
        <row r="65">
          <cell r="A65" t="str">
            <v>Міська програма висвітлення діяльності Сватівської міської ради Луганської області в засобах масової інформації у 2018-2019 роках</v>
          </cell>
        </row>
        <row r="72">
          <cell r="G72" t="str">
            <v>Показники затрат:</v>
          </cell>
        </row>
        <row r="73">
          <cell r="G73" t="str">
            <v>кількість штатних одиниць (держслужбовців)</v>
          </cell>
          <cell r="Z73" t="str">
            <v>Од.</v>
          </cell>
          <cell r="AE73" t="str">
            <v>структура штатного розпису</v>
          </cell>
          <cell r="AO73">
            <v>25</v>
          </cell>
        </row>
        <row r="74">
          <cell r="G74" t="str">
            <v>кількість штатних одиниць (інших)</v>
          </cell>
          <cell r="Z74" t="str">
            <v>Од.</v>
          </cell>
          <cell r="AE74" t="str">
            <v>структура штатного розпису</v>
          </cell>
          <cell r="AO74">
            <v>6</v>
          </cell>
        </row>
        <row r="75">
          <cell r="G75" t="str">
            <v>Показники продукту:</v>
          </cell>
        </row>
        <row r="76">
          <cell r="G76" t="str">
            <v>кількість отриманих листів, звернень, заяв, скарг</v>
          </cell>
          <cell r="Z76" t="str">
            <v>од</v>
          </cell>
          <cell r="AE76" t="str">
            <v>журнал реєстрації</v>
          </cell>
          <cell r="AO76">
            <v>3094</v>
          </cell>
        </row>
        <row r="77">
          <cell r="G77" t="str">
            <v>кількість прийнятих нормативно-правових актів</v>
          </cell>
          <cell r="Z77" t="str">
            <v>од</v>
          </cell>
          <cell r="AE77" t="str">
            <v>рішення сесій, виконкому</v>
          </cell>
          <cell r="AO77">
            <v>64</v>
          </cell>
        </row>
        <row r="78">
          <cell r="G78" t="str">
            <v>Показники ефективності:</v>
          </cell>
        </row>
        <row r="79">
          <cell r="G79" t="str">
            <v>кількість виконаних листів, звернень, заяв, скарг на 1 працівника</v>
          </cell>
          <cell r="Z79" t="str">
            <v>од</v>
          </cell>
          <cell r="AE79" t="str">
            <v>розрахунок</v>
          </cell>
          <cell r="AO79">
            <v>121</v>
          </cell>
        </row>
        <row r="80">
          <cell r="G80" t="str">
            <v>кількість прийнятих нормативно-правових актів на 1 працівника</v>
          </cell>
          <cell r="Z80" t="str">
            <v>од</v>
          </cell>
          <cell r="AE80" t="str">
            <v>розрахунок</v>
          </cell>
          <cell r="AO80">
            <v>64</v>
          </cell>
        </row>
        <row r="81">
          <cell r="G81" t="str">
            <v>витрати на утримання однієї штатної одиниці в рік</v>
          </cell>
          <cell r="Z81" t="str">
            <v>грн</v>
          </cell>
          <cell r="AE81" t="str">
            <v>розрахунок</v>
          </cell>
          <cell r="AO81">
            <v>305070</v>
          </cell>
          <cell r="AW81">
            <v>353457.1</v>
          </cell>
        </row>
      </sheetData>
      <sheetData sheetId="20">
        <row r="19">
          <cell r="AC19" t="str">
            <v>Забезпечення діяльності з виробництва, транспортування, постачання теплової енергії</v>
          </cell>
        </row>
        <row r="32">
          <cell r="L32" t="str">
            <v>Надання фінансової підтримки КП "Сватове-тепло"</v>
          </cell>
        </row>
        <row r="37">
          <cell r="G37" t="str">
            <v>Утримання об'єктів з виробгництва та постачання теплової енергії КП "Сватове-тепло"</v>
          </cell>
        </row>
        <row r="46">
          <cell r="D46" t="str">
            <v>Надання фінансової підтримки на придбання запасних частин для техніки</v>
          </cell>
        </row>
        <row r="54">
          <cell r="D54" t="str">
            <v>Надання фінансової підтримки на оплату заборгованості по електроенергії</v>
          </cell>
        </row>
      </sheetData>
      <sheetData sheetId="21">
        <row r="32">
          <cell r="L32" t="str">
            <v>Надання фінансової підтримки КП "Сватове-благоустрій"</v>
          </cell>
        </row>
        <row r="46">
          <cell r="D46" t="str">
            <v>Надання фінансової підтримки на придбання запасних частин для техніки</v>
          </cell>
        </row>
        <row r="47">
          <cell r="D47" t="str">
            <v>Надання фінансової підтримки на придбання 2-х біотуалетів</v>
          </cell>
        </row>
        <row r="48">
          <cell r="D48" t="str">
            <v>Надання фінансової підтримки на проведення реєстраційних дій відносно автомобіля (соціальне таксі)</v>
          </cell>
        </row>
        <row r="70">
          <cell r="G70" t="str">
            <v>Показник затрат 1: надання фінансової підтримки КП</v>
          </cell>
        </row>
      </sheetData>
      <sheetData sheetId="22">
        <row r="37">
          <cell r="G37" t="str">
            <v>Виконання інвестиційних проектів</v>
          </cell>
        </row>
        <row r="38">
          <cell r="G38" t="str">
            <v>Надання фінансування МП "Сватівський міський ринок"</v>
          </cell>
        </row>
        <row r="46">
          <cell r="D46" t="str">
            <v xml:space="preserve">Будівництво спортивного майданчика на території стадіона «Нива» у м.Сватове </v>
          </cell>
          <cell r="AK46">
            <v>410000</v>
          </cell>
        </row>
        <row r="47">
          <cell r="D47" t="str">
            <v>Капітальний ремонт службового житла за адресами: кв.Мирний, 3/1, кв.Мирний, 4/59, кв.Мирний, 2/16 у м.Сватове Луганської області</v>
          </cell>
          <cell r="AK47">
            <v>1000000</v>
          </cell>
        </row>
        <row r="48">
          <cell r="D48" t="str">
            <v xml:space="preserve">Будівництво продовольчого павільйону на території МП «Сватівський міський ринок» </v>
          </cell>
          <cell r="AK48">
            <v>1495000</v>
          </cell>
        </row>
        <row r="49">
          <cell r="D49" t="str">
            <v xml:space="preserve">Придбання електрообладнання для КДНЗ міста (електропечі, електрошафи, електропательні, холодильники) </v>
          </cell>
          <cell r="AK49">
            <v>700000</v>
          </cell>
        </row>
        <row r="50">
          <cell r="D50" t="str">
            <v xml:space="preserve">Придбання двох сміттєвозів з заднім завантаженням для КП «Сватове-благоустрій» </v>
          </cell>
          <cell r="AK50">
            <v>4000000</v>
          </cell>
        </row>
        <row r="51">
          <cell r="D51" t="str">
            <v>Придбання бульдозера на полігон ТПВ КП «Сватове-благоустрій»</v>
          </cell>
          <cell r="AK51">
            <v>2000000</v>
          </cell>
        </row>
        <row r="52">
          <cell r="D52" t="str">
            <v>Капітальний ремонт ділянок автомобільних доріг комунальної власності по м.Сватове</v>
          </cell>
          <cell r="AK52">
            <v>5026441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0110150"/>
      <sheetName val="КПК0110180"/>
      <sheetName val="КПК0111010"/>
      <sheetName val="КПК0113140"/>
      <sheetName val="КПК0113210"/>
      <sheetName val="КПК0113242"/>
      <sheetName val="КПК0114060"/>
      <sheetName val="КПК0114082"/>
      <sheetName val="КПК0115061"/>
      <sheetName val="КПК0116030"/>
      <sheetName val="КПК0117130"/>
      <sheetName val="КПК0117310"/>
      <sheetName val="КПК0117330"/>
      <sheetName val="КПК0117413"/>
      <sheetName val="КПК0117461"/>
      <sheetName val="КПК0117640"/>
      <sheetName val="КПК0117680"/>
      <sheetName val="КПК0118312"/>
    </sheetNames>
    <sheetDataSet>
      <sheetData sheetId="0"/>
      <sheetData sheetId="1"/>
      <sheetData sheetId="2"/>
      <sheetData sheetId="3"/>
      <sheetData sheetId="4"/>
      <sheetData sheetId="5">
        <row r="35">
          <cell r="A35" t="str">
            <v>Підтримка соціально-незахищених верств населення міста</v>
          </cell>
        </row>
        <row r="40">
          <cell r="G40" t="str">
            <v>Надання матеріальної допомоги мешканцям Сватівської тергромади у звязку з тяжким матеріальним становищем, на лікування та поховання</v>
          </cell>
        </row>
        <row r="41">
          <cell r="G41" t="str">
            <v xml:space="preserve">Оплата послуг служби з перевезення осіб з інвалідністю та дітей з інвалідністю, які мають порушення опорно-рухового апарату, ,,Соціальне таксі’’ </v>
          </cell>
        </row>
        <row r="48">
          <cell r="D48" t="str">
            <v>Надання матеріальної допомоги мешканцям міста</v>
          </cell>
        </row>
        <row r="49">
          <cell r="D49" t="str">
            <v>Оплата послуг служби "Соціальне таксі"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CB95"/>
  <sheetViews>
    <sheetView topLeftCell="A63" zoomScaleNormal="100" workbookViewId="0">
      <selection activeCell="A50" sqref="A50:BQ5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7.2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">
        <v>129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6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" customHeight="1" x14ac:dyDescent="0.2">
      <c r="A20" s="82" t="s">
        <v>42</v>
      </c>
      <c r="B20" s="82"/>
      <c r="C20" s="15"/>
      <c r="D20" s="83" t="s">
        <v>70</v>
      </c>
      <c r="E20" s="84"/>
      <c r="F20" s="84"/>
      <c r="G20" s="84"/>
      <c r="H20" s="84"/>
      <c r="I20" s="84"/>
      <c r="J20" s="84"/>
      <c r="K20" s="15"/>
      <c r="L20" s="83" t="s">
        <v>72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91" t="str">
        <f>[1]КПК0110150!$AC$19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2" spans="1:79" ht="7.5" customHeight="1" x14ac:dyDescent="0.2"/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16.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5.2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85" t="s">
        <v>64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6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17.2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tr">
        <f>[1]КПК0110150!$G$37</f>
        <v>Забезпечення виконання наданих законодавством повноважень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7" spans="1:79" ht="6.75" customHeight="1" x14ac:dyDescent="0.2"/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s="75" customFormat="1" ht="17.25" customHeight="1" x14ac:dyDescent="0.2">
      <c r="A40" s="107" t="s">
        <v>6</v>
      </c>
      <c r="B40" s="107"/>
      <c r="C40" s="107" t="s">
        <v>33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 t="s">
        <v>30</v>
      </c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 t="s">
        <v>54</v>
      </c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 t="s">
        <v>3</v>
      </c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</row>
    <row r="41" spans="1:79" s="75" customFormat="1" ht="17.25" customHeight="1" x14ac:dyDescent="0.2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 t="s">
        <v>5</v>
      </c>
      <c r="AB41" s="107"/>
      <c r="AC41" s="107"/>
      <c r="AD41" s="107"/>
      <c r="AE41" s="107"/>
      <c r="AF41" s="107" t="s">
        <v>4</v>
      </c>
      <c r="AG41" s="107"/>
      <c r="AH41" s="107"/>
      <c r="AI41" s="107"/>
      <c r="AJ41" s="107"/>
      <c r="AK41" s="107" t="s">
        <v>31</v>
      </c>
      <c r="AL41" s="107"/>
      <c r="AM41" s="107"/>
      <c r="AN41" s="107"/>
      <c r="AO41" s="107"/>
      <c r="AP41" s="107" t="s">
        <v>5</v>
      </c>
      <c r="AQ41" s="107"/>
      <c r="AR41" s="107"/>
      <c r="AS41" s="107"/>
      <c r="AT41" s="107"/>
      <c r="AU41" s="107" t="s">
        <v>4</v>
      </c>
      <c r="AV41" s="107"/>
      <c r="AW41" s="107"/>
      <c r="AX41" s="107"/>
      <c r="AY41" s="107"/>
      <c r="AZ41" s="107" t="s">
        <v>31</v>
      </c>
      <c r="BA41" s="107"/>
      <c r="BB41" s="107"/>
      <c r="BC41" s="107"/>
      <c r="BD41" s="107" t="s">
        <v>5</v>
      </c>
      <c r="BE41" s="107"/>
      <c r="BF41" s="107"/>
      <c r="BG41" s="107"/>
      <c r="BH41" s="107"/>
      <c r="BI41" s="107" t="s">
        <v>4</v>
      </c>
      <c r="BJ41" s="107"/>
      <c r="BK41" s="107"/>
      <c r="BL41" s="107"/>
      <c r="BM41" s="107"/>
      <c r="BN41" s="107" t="s">
        <v>32</v>
      </c>
      <c r="BO41" s="107"/>
      <c r="BP41" s="107"/>
      <c r="BQ41" s="107"/>
    </row>
    <row r="42" spans="1:79" s="75" customFormat="1" ht="12.75" customHeight="1" x14ac:dyDescent="0.2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4">
        <v>3</v>
      </c>
      <c r="AB42" s="115"/>
      <c r="AC42" s="115"/>
      <c r="AD42" s="115"/>
      <c r="AE42" s="116"/>
      <c r="AF42" s="114">
        <v>4</v>
      </c>
      <c r="AG42" s="115"/>
      <c r="AH42" s="115"/>
      <c r="AI42" s="115"/>
      <c r="AJ42" s="116"/>
      <c r="AK42" s="114">
        <v>5</v>
      </c>
      <c r="AL42" s="115"/>
      <c r="AM42" s="115"/>
      <c r="AN42" s="115"/>
      <c r="AO42" s="116"/>
      <c r="AP42" s="114">
        <v>6</v>
      </c>
      <c r="AQ42" s="115"/>
      <c r="AR42" s="115"/>
      <c r="AS42" s="115"/>
      <c r="AT42" s="116"/>
      <c r="AU42" s="114">
        <v>7</v>
      </c>
      <c r="AV42" s="115"/>
      <c r="AW42" s="115"/>
      <c r="AX42" s="115"/>
      <c r="AY42" s="116"/>
      <c r="AZ42" s="114">
        <v>8</v>
      </c>
      <c r="BA42" s="115"/>
      <c r="BB42" s="115"/>
      <c r="BC42" s="116"/>
      <c r="BD42" s="114">
        <v>9</v>
      </c>
      <c r="BE42" s="115"/>
      <c r="BF42" s="115"/>
      <c r="BG42" s="115"/>
      <c r="BH42" s="116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hidden="1" customHeight="1" x14ac:dyDescent="0.2">
      <c r="A43" s="97" t="s">
        <v>18</v>
      </c>
      <c r="B43" s="97"/>
      <c r="C43" s="109" t="s">
        <v>19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111" t="s">
        <v>15</v>
      </c>
      <c r="AB43" s="111"/>
      <c r="AC43" s="111"/>
      <c r="AD43" s="111"/>
      <c r="AE43" s="111"/>
      <c r="AF43" s="111" t="s">
        <v>14</v>
      </c>
      <c r="AG43" s="111"/>
      <c r="AH43" s="111"/>
      <c r="AI43" s="111"/>
      <c r="AJ43" s="111"/>
      <c r="AK43" s="112" t="s">
        <v>21</v>
      </c>
      <c r="AL43" s="112"/>
      <c r="AM43" s="112"/>
      <c r="AN43" s="112"/>
      <c r="AO43" s="112"/>
      <c r="AP43" s="111" t="s">
        <v>16</v>
      </c>
      <c r="AQ43" s="111"/>
      <c r="AR43" s="111"/>
      <c r="AS43" s="111"/>
      <c r="AT43" s="111"/>
      <c r="AU43" s="111" t="s">
        <v>17</v>
      </c>
      <c r="AV43" s="111"/>
      <c r="AW43" s="111"/>
      <c r="AX43" s="111"/>
      <c r="AY43" s="111"/>
      <c r="AZ43" s="112" t="s">
        <v>21</v>
      </c>
      <c r="BA43" s="112"/>
      <c r="BB43" s="112"/>
      <c r="BC43" s="112"/>
      <c r="BD43" s="117" t="s">
        <v>37</v>
      </c>
      <c r="BE43" s="117"/>
      <c r="BF43" s="117"/>
      <c r="BG43" s="117"/>
      <c r="BH43" s="117"/>
      <c r="BI43" s="117" t="s">
        <v>37</v>
      </c>
      <c r="BJ43" s="117"/>
      <c r="BK43" s="117"/>
      <c r="BL43" s="117"/>
      <c r="BM43" s="117"/>
      <c r="BN43" s="118" t="s">
        <v>21</v>
      </c>
      <c r="BO43" s="118"/>
      <c r="BP43" s="118"/>
      <c r="BQ43" s="118"/>
      <c r="CA43" s="1" t="s">
        <v>24</v>
      </c>
    </row>
    <row r="44" spans="1:79" s="37" customFormat="1" ht="15.75" customHeight="1" x14ac:dyDescent="0.2">
      <c r="A44" s="120">
        <v>1</v>
      </c>
      <c r="B44" s="120"/>
      <c r="C44" s="121" t="str">
        <f>[1]КПК0110150!$D45</f>
        <v>зарплата та нарахування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3"/>
      <c r="AA44" s="119">
        <f>[1]КПК0110150!$AC45</f>
        <v>7967040</v>
      </c>
      <c r="AB44" s="119"/>
      <c r="AC44" s="119"/>
      <c r="AD44" s="119"/>
      <c r="AE44" s="119"/>
      <c r="AF44" s="119">
        <f>[1]КПК0110150!$AK45</f>
        <v>0</v>
      </c>
      <c r="AG44" s="119"/>
      <c r="AH44" s="119"/>
      <c r="AI44" s="119"/>
      <c r="AJ44" s="119"/>
      <c r="AK44" s="119">
        <f t="shared" ref="AK44:AK59" si="0">AA44+AF44</f>
        <v>7967040</v>
      </c>
      <c r="AL44" s="119"/>
      <c r="AM44" s="119"/>
      <c r="AN44" s="119"/>
      <c r="AO44" s="119"/>
      <c r="AP44" s="119">
        <v>7926757.3399999999</v>
      </c>
      <c r="AQ44" s="119"/>
      <c r="AR44" s="119"/>
      <c r="AS44" s="119"/>
      <c r="AT44" s="119"/>
      <c r="AU44" s="119">
        <v>0</v>
      </c>
      <c r="AV44" s="119"/>
      <c r="AW44" s="119"/>
      <c r="AX44" s="119"/>
      <c r="AY44" s="119"/>
      <c r="AZ44" s="119">
        <f t="shared" ref="AZ44:AZ59" si="1">AP44+AU44</f>
        <v>7926757.3399999999</v>
      </c>
      <c r="BA44" s="119"/>
      <c r="BB44" s="119"/>
      <c r="BC44" s="119"/>
      <c r="BD44" s="119">
        <f t="shared" ref="BD44:BD59" si="2">AP44-AA44</f>
        <v>-40282.660000000149</v>
      </c>
      <c r="BE44" s="119"/>
      <c r="BF44" s="119"/>
      <c r="BG44" s="119"/>
      <c r="BH44" s="119"/>
      <c r="BI44" s="119">
        <f t="shared" ref="BI44:BI59" si="3">AU44-AF44</f>
        <v>0</v>
      </c>
      <c r="BJ44" s="119"/>
      <c r="BK44" s="119"/>
      <c r="BL44" s="119"/>
      <c r="BM44" s="119"/>
      <c r="BN44" s="119">
        <f t="shared" ref="BN44:BN59" si="4">BD44+BI44</f>
        <v>-40282.660000000149</v>
      </c>
      <c r="BO44" s="119"/>
      <c r="BP44" s="119"/>
      <c r="BQ44" s="119"/>
      <c r="CA44" s="37" t="s">
        <v>25</v>
      </c>
    </row>
    <row r="45" spans="1:79" s="37" customFormat="1" ht="15.75" customHeight="1" x14ac:dyDescent="0.2">
      <c r="A45" s="98" t="s">
        <v>183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100"/>
    </row>
    <row r="46" spans="1:79" s="37" customFormat="1" ht="15.75" customHeight="1" x14ac:dyDescent="0.2">
      <c r="A46" s="120">
        <v>2</v>
      </c>
      <c r="B46" s="120"/>
      <c r="C46" s="121" t="str">
        <f>[1]КПК0110150!$D46</f>
        <v>придбання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3"/>
      <c r="AA46" s="119">
        <f>[1]КПК0110150!$AC46</f>
        <v>474478</v>
      </c>
      <c r="AB46" s="119"/>
      <c r="AC46" s="119"/>
      <c r="AD46" s="119"/>
      <c r="AE46" s="119"/>
      <c r="AF46" s="119">
        <v>9200</v>
      </c>
      <c r="AG46" s="119"/>
      <c r="AH46" s="119"/>
      <c r="AI46" s="119"/>
      <c r="AJ46" s="119"/>
      <c r="AK46" s="119">
        <f t="shared" si="0"/>
        <v>483678</v>
      </c>
      <c r="AL46" s="119"/>
      <c r="AM46" s="119"/>
      <c r="AN46" s="119"/>
      <c r="AO46" s="119"/>
      <c r="AP46" s="119">
        <v>454123.67</v>
      </c>
      <c r="AQ46" s="119"/>
      <c r="AR46" s="119"/>
      <c r="AS46" s="119"/>
      <c r="AT46" s="119"/>
      <c r="AU46" s="119">
        <v>9200</v>
      </c>
      <c r="AV46" s="119"/>
      <c r="AW46" s="119"/>
      <c r="AX46" s="119"/>
      <c r="AY46" s="119"/>
      <c r="AZ46" s="119">
        <f t="shared" si="1"/>
        <v>463323.67</v>
      </c>
      <c r="BA46" s="119"/>
      <c r="BB46" s="119"/>
      <c r="BC46" s="119"/>
      <c r="BD46" s="119">
        <f t="shared" si="2"/>
        <v>-20354.330000000016</v>
      </c>
      <c r="BE46" s="119"/>
      <c r="BF46" s="119"/>
      <c r="BG46" s="119"/>
      <c r="BH46" s="119"/>
      <c r="BI46" s="119">
        <f t="shared" si="3"/>
        <v>0</v>
      </c>
      <c r="BJ46" s="119"/>
      <c r="BK46" s="119"/>
      <c r="BL46" s="119"/>
      <c r="BM46" s="119"/>
      <c r="BN46" s="119">
        <f t="shared" si="4"/>
        <v>-20354.330000000016</v>
      </c>
      <c r="BO46" s="119"/>
      <c r="BP46" s="119"/>
      <c r="BQ46" s="119"/>
    </row>
    <row r="47" spans="1:79" s="37" customFormat="1" ht="15.75" customHeight="1" x14ac:dyDescent="0.2">
      <c r="A47" s="120">
        <v>3</v>
      </c>
      <c r="B47" s="120"/>
      <c r="C47" s="121" t="str">
        <f>[1]КПК0110150!$D47</f>
        <v>придбання в сфері інформатизації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3"/>
      <c r="AA47" s="119">
        <f>[1]КПК0110150!$AC47</f>
        <v>29622</v>
      </c>
      <c r="AB47" s="119"/>
      <c r="AC47" s="119"/>
      <c r="AD47" s="119"/>
      <c r="AE47" s="119"/>
      <c r="AF47" s="119">
        <f>[1]КПК0110150!$AK47</f>
        <v>0</v>
      </c>
      <c r="AG47" s="119"/>
      <c r="AH47" s="119"/>
      <c r="AI47" s="119"/>
      <c r="AJ47" s="119"/>
      <c r="AK47" s="119">
        <f t="shared" si="0"/>
        <v>29622</v>
      </c>
      <c r="AL47" s="119"/>
      <c r="AM47" s="119"/>
      <c r="AN47" s="119"/>
      <c r="AO47" s="119"/>
      <c r="AP47" s="119">
        <v>18993</v>
      </c>
      <c r="AQ47" s="119"/>
      <c r="AR47" s="119"/>
      <c r="AS47" s="119"/>
      <c r="AT47" s="119"/>
      <c r="AU47" s="119">
        <v>0</v>
      </c>
      <c r="AV47" s="119"/>
      <c r="AW47" s="119"/>
      <c r="AX47" s="119"/>
      <c r="AY47" s="119"/>
      <c r="AZ47" s="119">
        <f t="shared" si="1"/>
        <v>18993</v>
      </c>
      <c r="BA47" s="119"/>
      <c r="BB47" s="119"/>
      <c r="BC47" s="119"/>
      <c r="BD47" s="119">
        <f t="shared" si="2"/>
        <v>-10629</v>
      </c>
      <c r="BE47" s="119"/>
      <c r="BF47" s="119"/>
      <c r="BG47" s="119"/>
      <c r="BH47" s="119"/>
      <c r="BI47" s="119">
        <f t="shared" si="3"/>
        <v>0</v>
      </c>
      <c r="BJ47" s="119"/>
      <c r="BK47" s="119"/>
      <c r="BL47" s="119"/>
      <c r="BM47" s="119"/>
      <c r="BN47" s="119">
        <f t="shared" si="4"/>
        <v>-10629</v>
      </c>
      <c r="BO47" s="119"/>
      <c r="BP47" s="119"/>
      <c r="BQ47" s="119"/>
    </row>
    <row r="48" spans="1:79" s="37" customFormat="1" ht="15.75" customHeight="1" x14ac:dyDescent="0.2">
      <c r="A48" s="120">
        <v>4</v>
      </c>
      <c r="B48" s="120"/>
      <c r="C48" s="121" t="str">
        <f>[1]КПК0110150!$D48</f>
        <v>послуги в сфері інформатизації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3"/>
      <c r="AA48" s="119">
        <f>[1]КПК0110150!$AC48-7000</f>
        <v>51394</v>
      </c>
      <c r="AB48" s="119"/>
      <c r="AC48" s="119"/>
      <c r="AD48" s="119"/>
      <c r="AE48" s="119"/>
      <c r="AF48" s="119">
        <f>[1]КПК0110150!$AK48</f>
        <v>0</v>
      </c>
      <c r="AG48" s="119"/>
      <c r="AH48" s="119"/>
      <c r="AI48" s="119"/>
      <c r="AJ48" s="119"/>
      <c r="AK48" s="119">
        <f t="shared" si="0"/>
        <v>51394</v>
      </c>
      <c r="AL48" s="119"/>
      <c r="AM48" s="119"/>
      <c r="AN48" s="119"/>
      <c r="AO48" s="119"/>
      <c r="AP48" s="119">
        <v>49213.33</v>
      </c>
      <c r="AQ48" s="119"/>
      <c r="AR48" s="119"/>
      <c r="AS48" s="119"/>
      <c r="AT48" s="119"/>
      <c r="AU48" s="119">
        <v>0</v>
      </c>
      <c r="AV48" s="119"/>
      <c r="AW48" s="119"/>
      <c r="AX48" s="119"/>
      <c r="AY48" s="119"/>
      <c r="AZ48" s="119">
        <f t="shared" si="1"/>
        <v>49213.33</v>
      </c>
      <c r="BA48" s="119"/>
      <c r="BB48" s="119"/>
      <c r="BC48" s="119"/>
      <c r="BD48" s="119">
        <f t="shared" si="2"/>
        <v>-2180.6699999999983</v>
      </c>
      <c r="BE48" s="119"/>
      <c r="BF48" s="119"/>
      <c r="BG48" s="119"/>
      <c r="BH48" s="119"/>
      <c r="BI48" s="119">
        <f t="shared" si="3"/>
        <v>0</v>
      </c>
      <c r="BJ48" s="119"/>
      <c r="BK48" s="119"/>
      <c r="BL48" s="119"/>
      <c r="BM48" s="119"/>
      <c r="BN48" s="119">
        <f t="shared" si="4"/>
        <v>-2180.6699999999983</v>
      </c>
      <c r="BO48" s="119"/>
      <c r="BP48" s="119"/>
      <c r="BQ48" s="119"/>
    </row>
    <row r="49" spans="1:69" s="37" customFormat="1" ht="15.75" customHeight="1" x14ac:dyDescent="0.2">
      <c r="A49" s="120">
        <v>5</v>
      </c>
      <c r="B49" s="120"/>
      <c r="C49" s="121" t="str">
        <f>[1]КПК0110150!$D49</f>
        <v>послуги з висвітлення діяльності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3"/>
      <c r="AA49" s="119">
        <v>400000</v>
      </c>
      <c r="AB49" s="119"/>
      <c r="AC49" s="119"/>
      <c r="AD49" s="119"/>
      <c r="AE49" s="119"/>
      <c r="AF49" s="119">
        <f>[1]КПК0110150!$AK49</f>
        <v>0</v>
      </c>
      <c r="AG49" s="119"/>
      <c r="AH49" s="119"/>
      <c r="AI49" s="119"/>
      <c r="AJ49" s="119"/>
      <c r="AK49" s="119">
        <f t="shared" si="0"/>
        <v>400000</v>
      </c>
      <c r="AL49" s="119"/>
      <c r="AM49" s="119"/>
      <c r="AN49" s="119"/>
      <c r="AO49" s="119"/>
      <c r="AP49" s="119">
        <v>163156.75</v>
      </c>
      <c r="AQ49" s="119"/>
      <c r="AR49" s="119"/>
      <c r="AS49" s="119"/>
      <c r="AT49" s="119"/>
      <c r="AU49" s="119">
        <v>0</v>
      </c>
      <c r="AV49" s="119"/>
      <c r="AW49" s="119"/>
      <c r="AX49" s="119"/>
      <c r="AY49" s="119"/>
      <c r="AZ49" s="119">
        <f t="shared" si="1"/>
        <v>163156.75</v>
      </c>
      <c r="BA49" s="119"/>
      <c r="BB49" s="119"/>
      <c r="BC49" s="119"/>
      <c r="BD49" s="119">
        <f t="shared" si="2"/>
        <v>-236843.25</v>
      </c>
      <c r="BE49" s="119"/>
      <c r="BF49" s="119"/>
      <c r="BG49" s="119"/>
      <c r="BH49" s="119"/>
      <c r="BI49" s="119">
        <f t="shared" si="3"/>
        <v>0</v>
      </c>
      <c r="BJ49" s="119"/>
      <c r="BK49" s="119"/>
      <c r="BL49" s="119"/>
      <c r="BM49" s="119"/>
      <c r="BN49" s="119">
        <f t="shared" si="4"/>
        <v>-236843.25</v>
      </c>
      <c r="BO49" s="119"/>
      <c r="BP49" s="119"/>
      <c r="BQ49" s="119"/>
    </row>
    <row r="50" spans="1:69" s="37" customFormat="1" ht="15.75" customHeight="1" x14ac:dyDescent="0.2">
      <c r="A50" s="98" t="s">
        <v>196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</row>
    <row r="51" spans="1:69" s="37" customFormat="1" ht="15.75" customHeight="1" x14ac:dyDescent="0.2">
      <c r="A51" s="120">
        <v>6</v>
      </c>
      <c r="B51" s="120"/>
      <c r="C51" s="121" t="str">
        <f>[1]КПК0110150!$D50</f>
        <v>інші послуги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3"/>
      <c r="AA51" s="119">
        <v>136616</v>
      </c>
      <c r="AB51" s="119"/>
      <c r="AC51" s="119"/>
      <c r="AD51" s="119"/>
      <c r="AE51" s="119"/>
      <c r="AF51" s="119">
        <f>[1]КПК0110150!$AK50</f>
        <v>0</v>
      </c>
      <c r="AG51" s="119"/>
      <c r="AH51" s="119"/>
      <c r="AI51" s="119"/>
      <c r="AJ51" s="119"/>
      <c r="AK51" s="119">
        <f t="shared" si="0"/>
        <v>136616</v>
      </c>
      <c r="AL51" s="119"/>
      <c r="AM51" s="119"/>
      <c r="AN51" s="119"/>
      <c r="AO51" s="119"/>
      <c r="AP51" s="119">
        <v>135826.32</v>
      </c>
      <c r="AQ51" s="119"/>
      <c r="AR51" s="119"/>
      <c r="AS51" s="119"/>
      <c r="AT51" s="119"/>
      <c r="AU51" s="119">
        <v>0</v>
      </c>
      <c r="AV51" s="119"/>
      <c r="AW51" s="119"/>
      <c r="AX51" s="119"/>
      <c r="AY51" s="119"/>
      <c r="AZ51" s="119">
        <f t="shared" si="1"/>
        <v>135826.32</v>
      </c>
      <c r="BA51" s="119"/>
      <c r="BB51" s="119"/>
      <c r="BC51" s="119"/>
      <c r="BD51" s="119">
        <f t="shared" si="2"/>
        <v>-789.67999999999302</v>
      </c>
      <c r="BE51" s="119"/>
      <c r="BF51" s="119"/>
      <c r="BG51" s="119"/>
      <c r="BH51" s="119"/>
      <c r="BI51" s="119">
        <f t="shared" si="3"/>
        <v>0</v>
      </c>
      <c r="BJ51" s="119"/>
      <c r="BK51" s="119"/>
      <c r="BL51" s="119"/>
      <c r="BM51" s="119"/>
      <c r="BN51" s="119">
        <f t="shared" si="4"/>
        <v>-789.67999999999302</v>
      </c>
      <c r="BO51" s="119"/>
      <c r="BP51" s="119"/>
      <c r="BQ51" s="119"/>
    </row>
    <row r="52" spans="1:69" s="37" customFormat="1" ht="15.75" customHeight="1" x14ac:dyDescent="0.2">
      <c r="A52" s="120">
        <v>7</v>
      </c>
      <c r="B52" s="120"/>
      <c r="C52" s="121" t="str">
        <f>[1]КПК0110150!$D51</f>
        <v>відрядження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3"/>
      <c r="AA52" s="119">
        <f>[1]КПК0110150!$AC51</f>
        <v>24000</v>
      </c>
      <c r="AB52" s="119"/>
      <c r="AC52" s="119"/>
      <c r="AD52" s="119"/>
      <c r="AE52" s="119"/>
      <c r="AF52" s="119">
        <f>[1]КПК0110150!$AK51</f>
        <v>0</v>
      </c>
      <c r="AG52" s="119"/>
      <c r="AH52" s="119"/>
      <c r="AI52" s="119"/>
      <c r="AJ52" s="119"/>
      <c r="AK52" s="119">
        <f t="shared" si="0"/>
        <v>24000</v>
      </c>
      <c r="AL52" s="119"/>
      <c r="AM52" s="119"/>
      <c r="AN52" s="119"/>
      <c r="AO52" s="119"/>
      <c r="AP52" s="119">
        <v>17754.259999999998</v>
      </c>
      <c r="AQ52" s="119"/>
      <c r="AR52" s="119"/>
      <c r="AS52" s="119"/>
      <c r="AT52" s="119"/>
      <c r="AU52" s="119">
        <v>0</v>
      </c>
      <c r="AV52" s="119"/>
      <c r="AW52" s="119"/>
      <c r="AX52" s="119"/>
      <c r="AY52" s="119"/>
      <c r="AZ52" s="119">
        <f t="shared" si="1"/>
        <v>17754.259999999998</v>
      </c>
      <c r="BA52" s="119"/>
      <c r="BB52" s="119"/>
      <c r="BC52" s="119"/>
      <c r="BD52" s="119">
        <f t="shared" si="2"/>
        <v>-6245.7400000000016</v>
      </c>
      <c r="BE52" s="119"/>
      <c r="BF52" s="119"/>
      <c r="BG52" s="119"/>
      <c r="BH52" s="119"/>
      <c r="BI52" s="119">
        <f t="shared" si="3"/>
        <v>0</v>
      </c>
      <c r="BJ52" s="119"/>
      <c r="BK52" s="119"/>
      <c r="BL52" s="119"/>
      <c r="BM52" s="119"/>
      <c r="BN52" s="119">
        <f t="shared" si="4"/>
        <v>-6245.7400000000016</v>
      </c>
      <c r="BO52" s="119"/>
      <c r="BP52" s="119"/>
      <c r="BQ52" s="119"/>
    </row>
    <row r="53" spans="1:69" s="37" customFormat="1" ht="15.75" customHeight="1" x14ac:dyDescent="0.2">
      <c r="A53" s="120">
        <v>8</v>
      </c>
      <c r="B53" s="120"/>
      <c r="C53" s="121" t="str">
        <f>[1]КПК0110150!$D52</f>
        <v>оплата енергоносіїв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3"/>
      <c r="AA53" s="119">
        <f>[1]КПК0110150!$AC52</f>
        <v>350520</v>
      </c>
      <c r="AB53" s="119"/>
      <c r="AC53" s="119"/>
      <c r="AD53" s="119"/>
      <c r="AE53" s="119"/>
      <c r="AF53" s="119">
        <f>[1]КПК0110150!$AK52</f>
        <v>0</v>
      </c>
      <c r="AG53" s="119"/>
      <c r="AH53" s="119"/>
      <c r="AI53" s="119"/>
      <c r="AJ53" s="119"/>
      <c r="AK53" s="119">
        <f t="shared" si="0"/>
        <v>350520</v>
      </c>
      <c r="AL53" s="119"/>
      <c r="AM53" s="119"/>
      <c r="AN53" s="119"/>
      <c r="AO53" s="119"/>
      <c r="AP53" s="119">
        <v>252987.34</v>
      </c>
      <c r="AQ53" s="119"/>
      <c r="AR53" s="119"/>
      <c r="AS53" s="119"/>
      <c r="AT53" s="119"/>
      <c r="AU53" s="119">
        <v>0</v>
      </c>
      <c r="AV53" s="119"/>
      <c r="AW53" s="119"/>
      <c r="AX53" s="119"/>
      <c r="AY53" s="119"/>
      <c r="AZ53" s="119">
        <f t="shared" si="1"/>
        <v>252987.34</v>
      </c>
      <c r="BA53" s="119"/>
      <c r="BB53" s="119"/>
      <c r="BC53" s="119"/>
      <c r="BD53" s="119">
        <f t="shared" si="2"/>
        <v>-97532.66</v>
      </c>
      <c r="BE53" s="119"/>
      <c r="BF53" s="119"/>
      <c r="BG53" s="119"/>
      <c r="BH53" s="119"/>
      <c r="BI53" s="119">
        <f t="shared" si="3"/>
        <v>0</v>
      </c>
      <c r="BJ53" s="119"/>
      <c r="BK53" s="119"/>
      <c r="BL53" s="119"/>
      <c r="BM53" s="119"/>
      <c r="BN53" s="119">
        <f t="shared" si="4"/>
        <v>-97532.66</v>
      </c>
      <c r="BO53" s="119"/>
      <c r="BP53" s="119"/>
      <c r="BQ53" s="119"/>
    </row>
    <row r="54" spans="1:69" s="37" customFormat="1" ht="15.75" customHeight="1" x14ac:dyDescent="0.2">
      <c r="A54" s="98" t="s">
        <v>189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100"/>
    </row>
    <row r="55" spans="1:69" s="37" customFormat="1" ht="15.75" customHeight="1" x14ac:dyDescent="0.2">
      <c r="A55" s="120">
        <v>9</v>
      </c>
      <c r="B55" s="120"/>
      <c r="C55" s="121" t="str">
        <f>[1]КПК0110150!$D53</f>
        <v>послуги з навчання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3"/>
      <c r="AA55" s="119">
        <f>[1]КПК0110150!$AC53</f>
        <v>11500</v>
      </c>
      <c r="AB55" s="119"/>
      <c r="AC55" s="119"/>
      <c r="AD55" s="119"/>
      <c r="AE55" s="119"/>
      <c r="AF55" s="119">
        <f>[1]КПК0110150!$AK53</f>
        <v>0</v>
      </c>
      <c r="AG55" s="119"/>
      <c r="AH55" s="119"/>
      <c r="AI55" s="119"/>
      <c r="AJ55" s="119"/>
      <c r="AK55" s="119">
        <f t="shared" ref="AK55:AK56" si="5">AA55+AF55</f>
        <v>11500</v>
      </c>
      <c r="AL55" s="119"/>
      <c r="AM55" s="119"/>
      <c r="AN55" s="119"/>
      <c r="AO55" s="119"/>
      <c r="AP55" s="119">
        <v>11402</v>
      </c>
      <c r="AQ55" s="119"/>
      <c r="AR55" s="119"/>
      <c r="AS55" s="119"/>
      <c r="AT55" s="119"/>
      <c r="AU55" s="119">
        <v>0</v>
      </c>
      <c r="AV55" s="119"/>
      <c r="AW55" s="119"/>
      <c r="AX55" s="119"/>
      <c r="AY55" s="119"/>
      <c r="AZ55" s="119">
        <f t="shared" ref="AZ55:AZ56" si="6">AP55+AU55</f>
        <v>11402</v>
      </c>
      <c r="BA55" s="119"/>
      <c r="BB55" s="119"/>
      <c r="BC55" s="119"/>
      <c r="BD55" s="119">
        <f t="shared" ref="BD55:BD56" si="7">AP55-AA55</f>
        <v>-98</v>
      </c>
      <c r="BE55" s="119"/>
      <c r="BF55" s="119"/>
      <c r="BG55" s="119"/>
      <c r="BH55" s="119"/>
      <c r="BI55" s="119">
        <f t="shared" ref="BI55:BI56" si="8">AU55-AF55</f>
        <v>0</v>
      </c>
      <c r="BJ55" s="119"/>
      <c r="BK55" s="119"/>
      <c r="BL55" s="119"/>
      <c r="BM55" s="119"/>
      <c r="BN55" s="119">
        <f t="shared" ref="BN55:BN56" si="9">BD55+BI55</f>
        <v>-98</v>
      </c>
      <c r="BO55" s="119"/>
      <c r="BP55" s="119"/>
      <c r="BQ55" s="119"/>
    </row>
    <row r="56" spans="1:69" s="37" customFormat="1" ht="15.75" customHeight="1" x14ac:dyDescent="0.2">
      <c r="A56" s="120">
        <v>10</v>
      </c>
      <c r="B56" s="120"/>
      <c r="C56" s="121" t="str">
        <f>[1]КПК0110150!$D54</f>
        <v>інші видатки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3"/>
      <c r="AA56" s="119">
        <f>[1]КПК0110150!$AC54</f>
        <v>12000</v>
      </c>
      <c r="AB56" s="119"/>
      <c r="AC56" s="119"/>
      <c r="AD56" s="119"/>
      <c r="AE56" s="119"/>
      <c r="AF56" s="119">
        <f>[1]КПК0110150!$AK54</f>
        <v>0</v>
      </c>
      <c r="AG56" s="119"/>
      <c r="AH56" s="119"/>
      <c r="AI56" s="119"/>
      <c r="AJ56" s="119"/>
      <c r="AK56" s="119">
        <f t="shared" si="5"/>
        <v>12000</v>
      </c>
      <c r="AL56" s="119"/>
      <c r="AM56" s="119"/>
      <c r="AN56" s="119"/>
      <c r="AO56" s="119"/>
      <c r="AP56" s="119">
        <v>3011.34</v>
      </c>
      <c r="AQ56" s="119"/>
      <c r="AR56" s="119"/>
      <c r="AS56" s="119"/>
      <c r="AT56" s="119"/>
      <c r="AU56" s="119">
        <v>0</v>
      </c>
      <c r="AV56" s="119"/>
      <c r="AW56" s="119"/>
      <c r="AX56" s="119"/>
      <c r="AY56" s="119"/>
      <c r="AZ56" s="119">
        <f t="shared" si="6"/>
        <v>3011.34</v>
      </c>
      <c r="BA56" s="119"/>
      <c r="BB56" s="119"/>
      <c r="BC56" s="119"/>
      <c r="BD56" s="119">
        <f t="shared" si="7"/>
        <v>-8988.66</v>
      </c>
      <c r="BE56" s="119"/>
      <c r="BF56" s="119"/>
      <c r="BG56" s="119"/>
      <c r="BH56" s="119"/>
      <c r="BI56" s="119">
        <f t="shared" si="8"/>
        <v>0</v>
      </c>
      <c r="BJ56" s="119"/>
      <c r="BK56" s="119"/>
      <c r="BL56" s="119"/>
      <c r="BM56" s="119"/>
      <c r="BN56" s="119">
        <f t="shared" si="9"/>
        <v>-8988.66</v>
      </c>
      <c r="BO56" s="119"/>
      <c r="BP56" s="119"/>
      <c r="BQ56" s="119"/>
    </row>
    <row r="57" spans="1:69" s="37" customFormat="1" ht="15.75" customHeight="1" x14ac:dyDescent="0.2">
      <c r="A57" s="120">
        <v>9</v>
      </c>
      <c r="B57" s="120"/>
      <c r="C57" s="121" t="str">
        <f>[1]КПК0110150!$D55</f>
        <v>капремонт адмінбудівлі (термомодернізація та заміна покрівлі)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3"/>
      <c r="AA57" s="119">
        <f>[1]КПК0110150!$AC55</f>
        <v>0</v>
      </c>
      <c r="AB57" s="119"/>
      <c r="AC57" s="119"/>
      <c r="AD57" s="119"/>
      <c r="AE57" s="119"/>
      <c r="AF57" s="119">
        <v>1490800</v>
      </c>
      <c r="AG57" s="119"/>
      <c r="AH57" s="119"/>
      <c r="AI57" s="119"/>
      <c r="AJ57" s="119"/>
      <c r="AK57" s="119">
        <f t="shared" si="0"/>
        <v>1490800</v>
      </c>
      <c r="AL57" s="119"/>
      <c r="AM57" s="119"/>
      <c r="AN57" s="119"/>
      <c r="AO57" s="119"/>
      <c r="AP57" s="119">
        <v>0</v>
      </c>
      <c r="AQ57" s="119"/>
      <c r="AR57" s="119"/>
      <c r="AS57" s="119"/>
      <c r="AT57" s="119"/>
      <c r="AU57" s="119">
        <v>1250176.8899999999</v>
      </c>
      <c r="AV57" s="119"/>
      <c r="AW57" s="119"/>
      <c r="AX57" s="119"/>
      <c r="AY57" s="119"/>
      <c r="AZ57" s="119">
        <f t="shared" si="1"/>
        <v>1250176.8899999999</v>
      </c>
      <c r="BA57" s="119"/>
      <c r="BB57" s="119"/>
      <c r="BC57" s="119"/>
      <c r="BD57" s="119">
        <f t="shared" si="2"/>
        <v>0</v>
      </c>
      <c r="BE57" s="119"/>
      <c r="BF57" s="119"/>
      <c r="BG57" s="119"/>
      <c r="BH57" s="119"/>
      <c r="BI57" s="119">
        <f t="shared" si="3"/>
        <v>-240623.1100000001</v>
      </c>
      <c r="BJ57" s="119"/>
      <c r="BK57" s="119"/>
      <c r="BL57" s="119"/>
      <c r="BM57" s="119"/>
      <c r="BN57" s="119">
        <f t="shared" si="4"/>
        <v>-240623.1100000001</v>
      </c>
      <c r="BO57" s="119"/>
      <c r="BP57" s="119"/>
      <c r="BQ57" s="119"/>
    </row>
    <row r="58" spans="1:69" s="22" customFormat="1" x14ac:dyDescent="0.2">
      <c r="A58" s="98" t="s">
        <v>188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100"/>
    </row>
    <row r="59" spans="1:69" x14ac:dyDescent="0.2">
      <c r="A59" s="172"/>
      <c r="B59" s="172"/>
      <c r="C59" s="173" t="s">
        <v>62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5"/>
      <c r="AA59" s="136">
        <v>9452570</v>
      </c>
      <c r="AB59" s="136"/>
      <c r="AC59" s="136"/>
      <c r="AD59" s="136"/>
      <c r="AE59" s="136"/>
      <c r="AF59" s="136">
        <v>1500000</v>
      </c>
      <c r="AG59" s="136"/>
      <c r="AH59" s="136"/>
      <c r="AI59" s="136"/>
      <c r="AJ59" s="136"/>
      <c r="AK59" s="136">
        <f t="shared" si="0"/>
        <v>10952570</v>
      </c>
      <c r="AL59" s="136"/>
      <c r="AM59" s="136"/>
      <c r="AN59" s="136"/>
      <c r="AO59" s="136"/>
      <c r="AP59" s="136">
        <f>SUM(AP44:AT57)</f>
        <v>9033225.3499999996</v>
      </c>
      <c r="AQ59" s="136"/>
      <c r="AR59" s="136"/>
      <c r="AS59" s="136"/>
      <c r="AT59" s="136"/>
      <c r="AU59" s="136">
        <f>SUM(AU44:AY57)</f>
        <v>1259376.8899999999</v>
      </c>
      <c r="AV59" s="136"/>
      <c r="AW59" s="136"/>
      <c r="AX59" s="136"/>
      <c r="AY59" s="136"/>
      <c r="AZ59" s="136">
        <f t="shared" si="1"/>
        <v>10292602.24</v>
      </c>
      <c r="BA59" s="136"/>
      <c r="BB59" s="136"/>
      <c r="BC59" s="136"/>
      <c r="BD59" s="136">
        <f t="shared" si="2"/>
        <v>-419344.65000000037</v>
      </c>
      <c r="BE59" s="136"/>
      <c r="BF59" s="136"/>
      <c r="BG59" s="136"/>
      <c r="BH59" s="136"/>
      <c r="BI59" s="136">
        <f t="shared" si="3"/>
        <v>-240623.1100000001</v>
      </c>
      <c r="BJ59" s="136"/>
      <c r="BK59" s="136"/>
      <c r="BL59" s="136"/>
      <c r="BM59" s="136"/>
      <c r="BN59" s="136">
        <f t="shared" si="4"/>
        <v>-659967.76000000047</v>
      </c>
      <c r="BO59" s="136"/>
      <c r="BP59" s="136"/>
      <c r="BQ59" s="136"/>
    </row>
    <row r="60" spans="1:69" ht="8.25" customHeight="1" x14ac:dyDescent="0.2"/>
    <row r="61" spans="1:69" ht="15" customHeight="1" x14ac:dyDescent="0.2">
      <c r="A61" s="105" t="s">
        <v>52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</row>
    <row r="62" spans="1:69" ht="14.25" customHeight="1" x14ac:dyDescent="0.2">
      <c r="A62" s="108" t="s">
        <v>68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</row>
    <row r="63" spans="1:69" s="25" customFormat="1" ht="18.75" customHeight="1" x14ac:dyDescent="0.2">
      <c r="A63" s="124" t="s">
        <v>34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 t="s">
        <v>30</v>
      </c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 t="s">
        <v>54</v>
      </c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 t="s">
        <v>3</v>
      </c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26"/>
      <c r="BN63" s="26"/>
      <c r="BO63" s="26"/>
      <c r="BP63" s="26"/>
      <c r="BQ63" s="26"/>
    </row>
    <row r="64" spans="1:69" s="25" customFormat="1" ht="15.95" customHeight="1" x14ac:dyDescent="0.2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 t="s">
        <v>5</v>
      </c>
      <c r="R64" s="124"/>
      <c r="S64" s="124"/>
      <c r="T64" s="124"/>
      <c r="U64" s="124"/>
      <c r="V64" s="124" t="s">
        <v>4</v>
      </c>
      <c r="W64" s="124"/>
      <c r="X64" s="124"/>
      <c r="Y64" s="124"/>
      <c r="Z64" s="124"/>
      <c r="AA64" s="124" t="s">
        <v>31</v>
      </c>
      <c r="AB64" s="124"/>
      <c r="AC64" s="124"/>
      <c r="AD64" s="124"/>
      <c r="AE64" s="124"/>
      <c r="AF64" s="124"/>
      <c r="AG64" s="124" t="s">
        <v>5</v>
      </c>
      <c r="AH64" s="124"/>
      <c r="AI64" s="124"/>
      <c r="AJ64" s="124"/>
      <c r="AK64" s="124"/>
      <c r="AL64" s="124" t="s">
        <v>4</v>
      </c>
      <c r="AM64" s="124"/>
      <c r="AN64" s="124"/>
      <c r="AO64" s="124"/>
      <c r="AP64" s="124"/>
      <c r="AQ64" s="124" t="s">
        <v>31</v>
      </c>
      <c r="AR64" s="124"/>
      <c r="AS64" s="124"/>
      <c r="AT64" s="124"/>
      <c r="AU64" s="124"/>
      <c r="AV64" s="124"/>
      <c r="AW64" s="125" t="s">
        <v>5</v>
      </c>
      <c r="AX64" s="126"/>
      <c r="AY64" s="126"/>
      <c r="AZ64" s="126"/>
      <c r="BA64" s="127"/>
      <c r="BB64" s="125" t="s">
        <v>4</v>
      </c>
      <c r="BC64" s="126"/>
      <c r="BD64" s="126"/>
      <c r="BE64" s="126"/>
      <c r="BF64" s="127"/>
      <c r="BG64" s="124" t="s">
        <v>31</v>
      </c>
      <c r="BH64" s="124"/>
      <c r="BI64" s="124"/>
      <c r="BJ64" s="124"/>
      <c r="BK64" s="124"/>
      <c r="BL64" s="124"/>
      <c r="BM64" s="26"/>
      <c r="BN64" s="26"/>
      <c r="BO64" s="26"/>
      <c r="BP64" s="26"/>
      <c r="BQ64" s="26"/>
    </row>
    <row r="65" spans="1:79" ht="18" hidden="1" customHeight="1" x14ac:dyDescent="0.25">
      <c r="A65" s="93">
        <v>1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>
        <v>2</v>
      </c>
      <c r="R65" s="93"/>
      <c r="S65" s="93"/>
      <c r="T65" s="93"/>
      <c r="U65" s="93"/>
      <c r="V65" s="93">
        <v>3</v>
      </c>
      <c r="W65" s="93"/>
      <c r="X65" s="93"/>
      <c r="Y65" s="93"/>
      <c r="Z65" s="93"/>
      <c r="AA65" s="93">
        <v>4</v>
      </c>
      <c r="AB65" s="93"/>
      <c r="AC65" s="93"/>
      <c r="AD65" s="93"/>
      <c r="AE65" s="93"/>
      <c r="AF65" s="93"/>
      <c r="AG65" s="93">
        <v>5</v>
      </c>
      <c r="AH65" s="93"/>
      <c r="AI65" s="93"/>
      <c r="AJ65" s="93"/>
      <c r="AK65" s="93"/>
      <c r="AL65" s="93">
        <v>6</v>
      </c>
      <c r="AM65" s="93"/>
      <c r="AN65" s="93"/>
      <c r="AO65" s="93"/>
      <c r="AP65" s="93"/>
      <c r="AQ65" s="93">
        <v>7</v>
      </c>
      <c r="AR65" s="93"/>
      <c r="AS65" s="93"/>
      <c r="AT65" s="93"/>
      <c r="AU65" s="93"/>
      <c r="AV65" s="93"/>
      <c r="AW65" s="93">
        <v>8</v>
      </c>
      <c r="AX65" s="93"/>
      <c r="AY65" s="93"/>
      <c r="AZ65" s="93"/>
      <c r="BA65" s="93"/>
      <c r="BB65" s="128">
        <v>9</v>
      </c>
      <c r="BC65" s="128"/>
      <c r="BD65" s="128"/>
      <c r="BE65" s="128"/>
      <c r="BF65" s="128"/>
      <c r="BG65" s="128">
        <v>10</v>
      </c>
      <c r="BH65" s="128"/>
      <c r="BI65" s="128"/>
      <c r="BJ65" s="128"/>
      <c r="BK65" s="128"/>
      <c r="BL65" s="128"/>
      <c r="BM65" s="6"/>
      <c r="BN65" s="6"/>
      <c r="BO65" s="6"/>
      <c r="BP65" s="6"/>
      <c r="BQ65" s="6"/>
      <c r="CA65" s="1" t="s">
        <v>26</v>
      </c>
    </row>
    <row r="66" spans="1:79" ht="24.75" customHeight="1" x14ac:dyDescent="0.2">
      <c r="A66" s="129" t="str">
        <f>[1]КПК0110150!$A64</f>
        <v>Міська програма розвитку житлово-комунального господарства та благоустрою м.Сватове на 2019 рік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30"/>
      <c r="R66" s="130"/>
      <c r="S66" s="130"/>
      <c r="T66" s="130"/>
      <c r="U66" s="130"/>
      <c r="V66" s="130">
        <v>1500000</v>
      </c>
      <c r="W66" s="130"/>
      <c r="X66" s="130"/>
      <c r="Y66" s="130"/>
      <c r="Z66" s="130"/>
      <c r="AA66" s="131">
        <f>V66</f>
        <v>1500000</v>
      </c>
      <c r="AB66" s="131"/>
      <c r="AC66" s="131"/>
      <c r="AD66" s="131"/>
      <c r="AE66" s="131"/>
      <c r="AF66" s="131"/>
      <c r="AG66" s="130"/>
      <c r="AH66" s="130"/>
      <c r="AI66" s="130"/>
      <c r="AJ66" s="130"/>
      <c r="AK66" s="130"/>
      <c r="AL66" s="130">
        <f>AU57</f>
        <v>1250176.8899999999</v>
      </c>
      <c r="AM66" s="130"/>
      <c r="AN66" s="130"/>
      <c r="AO66" s="130"/>
      <c r="AP66" s="130"/>
      <c r="AQ66" s="131">
        <f>AL66</f>
        <v>1250176.8899999999</v>
      </c>
      <c r="AR66" s="131"/>
      <c r="AS66" s="131"/>
      <c r="AT66" s="131"/>
      <c r="AU66" s="131"/>
      <c r="AV66" s="131"/>
      <c r="AW66" s="132"/>
      <c r="AX66" s="133"/>
      <c r="AY66" s="133"/>
      <c r="AZ66" s="133"/>
      <c r="BA66" s="134"/>
      <c r="BB66" s="135">
        <f>AL66-AA66</f>
        <v>-249823.1100000001</v>
      </c>
      <c r="BC66" s="133"/>
      <c r="BD66" s="133"/>
      <c r="BE66" s="133"/>
      <c r="BF66" s="134"/>
      <c r="BG66" s="131">
        <f>BB66</f>
        <v>-249823.1100000001</v>
      </c>
      <c r="BH66" s="131"/>
      <c r="BI66" s="131"/>
      <c r="BJ66" s="131"/>
      <c r="BK66" s="131"/>
      <c r="BL66" s="131"/>
      <c r="BM66" s="7"/>
      <c r="BN66" s="7"/>
      <c r="BO66" s="7"/>
      <c r="BP66" s="7"/>
      <c r="BQ66" s="7"/>
      <c r="CA66" s="1" t="s">
        <v>27</v>
      </c>
    </row>
    <row r="67" spans="1:79" s="20" customFormat="1" ht="38.25" customHeight="1" x14ac:dyDescent="0.2">
      <c r="A67" s="129" t="str">
        <f>[1]КПК0110150!$A65</f>
        <v>Міська програма висвітлення діяльності Сватівської міської ради Луганської області в засобах масової інформації у 2018-2019 роках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19">
        <v>400000</v>
      </c>
      <c r="R67" s="119"/>
      <c r="S67" s="119"/>
      <c r="T67" s="119"/>
      <c r="U67" s="119"/>
      <c r="V67" s="119">
        <v>0</v>
      </c>
      <c r="W67" s="119"/>
      <c r="X67" s="119"/>
      <c r="Y67" s="119"/>
      <c r="Z67" s="119"/>
      <c r="AA67" s="136">
        <f>Q67+V67</f>
        <v>400000</v>
      </c>
      <c r="AB67" s="136"/>
      <c r="AC67" s="136"/>
      <c r="AD67" s="136"/>
      <c r="AE67" s="136"/>
      <c r="AF67" s="136"/>
      <c r="AG67" s="119">
        <f>AP49</f>
        <v>163156.75</v>
      </c>
      <c r="AH67" s="119"/>
      <c r="AI67" s="119"/>
      <c r="AJ67" s="119"/>
      <c r="AK67" s="119"/>
      <c r="AL67" s="119">
        <v>0</v>
      </c>
      <c r="AM67" s="119"/>
      <c r="AN67" s="119"/>
      <c r="AO67" s="119"/>
      <c r="AP67" s="119"/>
      <c r="AQ67" s="136">
        <f>AG67+AL67</f>
        <v>163156.75</v>
      </c>
      <c r="AR67" s="136"/>
      <c r="AS67" s="136"/>
      <c r="AT67" s="136"/>
      <c r="AU67" s="136"/>
      <c r="AV67" s="136"/>
      <c r="AW67" s="119">
        <f>AG67-Q67</f>
        <v>-236843.25</v>
      </c>
      <c r="AX67" s="119"/>
      <c r="AY67" s="119"/>
      <c r="AZ67" s="119"/>
      <c r="BA67" s="119"/>
      <c r="BB67" s="137">
        <f>AL67-V67</f>
        <v>0</v>
      </c>
      <c r="BC67" s="137"/>
      <c r="BD67" s="137"/>
      <c r="BE67" s="137"/>
      <c r="BF67" s="137"/>
      <c r="BG67" s="138">
        <f>AW67+BB67</f>
        <v>-236843.25</v>
      </c>
      <c r="BH67" s="138"/>
      <c r="BI67" s="138"/>
      <c r="BJ67" s="138"/>
      <c r="BK67" s="138"/>
      <c r="BL67" s="138"/>
      <c r="BM67" s="8"/>
      <c r="BN67" s="8"/>
      <c r="BO67" s="8"/>
      <c r="BP67" s="8"/>
      <c r="BQ67" s="8"/>
    </row>
    <row r="68" spans="1:79" x14ac:dyDescent="0.2">
      <c r="A68" s="150" t="s">
        <v>63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2"/>
      <c r="Q68" s="136">
        <v>400000</v>
      </c>
      <c r="R68" s="136"/>
      <c r="S68" s="136"/>
      <c r="T68" s="136"/>
      <c r="U68" s="136"/>
      <c r="V68" s="136">
        <f>V66</f>
        <v>1500000</v>
      </c>
      <c r="W68" s="136"/>
      <c r="X68" s="136"/>
      <c r="Y68" s="136"/>
      <c r="Z68" s="136"/>
      <c r="AA68" s="136">
        <f>Q68+V68</f>
        <v>1900000</v>
      </c>
      <c r="AB68" s="136"/>
      <c r="AC68" s="136"/>
      <c r="AD68" s="136"/>
      <c r="AE68" s="136"/>
      <c r="AF68" s="136"/>
      <c r="AG68" s="136">
        <f>AG67</f>
        <v>163156.75</v>
      </c>
      <c r="AH68" s="136"/>
      <c r="AI68" s="136"/>
      <c r="AJ68" s="136"/>
      <c r="AK68" s="136"/>
      <c r="AL68" s="136">
        <f>AL66</f>
        <v>1250176.8899999999</v>
      </c>
      <c r="AM68" s="136"/>
      <c r="AN68" s="136"/>
      <c r="AO68" s="136"/>
      <c r="AP68" s="136"/>
      <c r="AQ68" s="136">
        <f>AG68+AL68</f>
        <v>1413333.64</v>
      </c>
      <c r="AR68" s="136"/>
      <c r="AS68" s="136"/>
      <c r="AT68" s="136"/>
      <c r="AU68" s="136"/>
      <c r="AV68" s="136"/>
      <c r="AW68" s="136">
        <f>AG68-Q68</f>
        <v>-236843.25</v>
      </c>
      <c r="AX68" s="136"/>
      <c r="AY68" s="136"/>
      <c r="AZ68" s="136"/>
      <c r="BA68" s="136"/>
      <c r="BB68" s="138">
        <f>AL68-V68</f>
        <v>-249823.1100000001</v>
      </c>
      <c r="BC68" s="138"/>
      <c r="BD68" s="138"/>
      <c r="BE68" s="138"/>
      <c r="BF68" s="138"/>
      <c r="BG68" s="138">
        <f>AW68+BB68</f>
        <v>-486666.3600000001</v>
      </c>
      <c r="BH68" s="138"/>
      <c r="BI68" s="138"/>
      <c r="BJ68" s="138"/>
      <c r="BK68" s="138"/>
      <c r="BL68" s="138"/>
      <c r="BM68" s="21"/>
      <c r="BN68" s="21"/>
      <c r="BO68" s="21"/>
      <c r="BP68" s="21"/>
      <c r="BQ68" s="21"/>
    </row>
    <row r="69" spans="1:79" ht="9" customHeight="1" x14ac:dyDescent="0.2"/>
    <row r="70" spans="1:79" ht="15.75" x14ac:dyDescent="0.2">
      <c r="A70" s="105" t="s">
        <v>53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</row>
    <row r="71" spans="1:79" ht="9.75" customHeight="1" x14ac:dyDescent="0.2">
      <c r="BR71" s="10"/>
      <c r="BS71" s="10"/>
      <c r="BT71" s="10"/>
      <c r="BU71" s="10"/>
      <c r="BV71" s="10"/>
      <c r="BW71" s="10"/>
      <c r="BX71" s="10"/>
      <c r="BY71" s="10"/>
      <c r="BZ71" s="9"/>
    </row>
    <row r="72" spans="1:79" s="69" customFormat="1" ht="21" customHeight="1" x14ac:dyDescent="0.15">
      <c r="A72" s="139" t="s">
        <v>10</v>
      </c>
      <c r="B72" s="140"/>
      <c r="C72" s="139" t="s">
        <v>9</v>
      </c>
      <c r="D72" s="143"/>
      <c r="E72" s="143"/>
      <c r="F72" s="143"/>
      <c r="G72" s="143"/>
      <c r="H72" s="143"/>
      <c r="I72" s="140"/>
      <c r="J72" s="139" t="s">
        <v>8</v>
      </c>
      <c r="K72" s="143"/>
      <c r="L72" s="143"/>
      <c r="M72" s="143"/>
      <c r="N72" s="140"/>
      <c r="O72" s="139" t="s">
        <v>7</v>
      </c>
      <c r="P72" s="143"/>
      <c r="Q72" s="143"/>
      <c r="R72" s="143"/>
      <c r="S72" s="143"/>
      <c r="T72" s="143"/>
      <c r="U72" s="143"/>
      <c r="V72" s="143"/>
      <c r="W72" s="143"/>
      <c r="X72" s="140"/>
      <c r="Y72" s="145" t="s">
        <v>30</v>
      </c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 t="s">
        <v>55</v>
      </c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6" t="s">
        <v>3</v>
      </c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70"/>
      <c r="BS72" s="70"/>
      <c r="BT72" s="70"/>
      <c r="BU72" s="70"/>
      <c r="BV72" s="70"/>
      <c r="BW72" s="70"/>
      <c r="BX72" s="70"/>
      <c r="BY72" s="70"/>
      <c r="BZ72" s="68"/>
    </row>
    <row r="73" spans="1:79" s="69" customFormat="1" ht="21" customHeight="1" x14ac:dyDescent="0.15">
      <c r="A73" s="141"/>
      <c r="B73" s="142"/>
      <c r="C73" s="141"/>
      <c r="D73" s="144"/>
      <c r="E73" s="144"/>
      <c r="F73" s="144"/>
      <c r="G73" s="144"/>
      <c r="H73" s="144"/>
      <c r="I73" s="142"/>
      <c r="J73" s="141"/>
      <c r="K73" s="144"/>
      <c r="L73" s="144"/>
      <c r="M73" s="144"/>
      <c r="N73" s="142"/>
      <c r="O73" s="141"/>
      <c r="P73" s="144"/>
      <c r="Q73" s="144"/>
      <c r="R73" s="144"/>
      <c r="S73" s="144"/>
      <c r="T73" s="144"/>
      <c r="U73" s="144"/>
      <c r="V73" s="144"/>
      <c r="W73" s="144"/>
      <c r="X73" s="142"/>
      <c r="Y73" s="147" t="s">
        <v>5</v>
      </c>
      <c r="Z73" s="148"/>
      <c r="AA73" s="148"/>
      <c r="AB73" s="148"/>
      <c r="AC73" s="149"/>
      <c r="AD73" s="147" t="s">
        <v>4</v>
      </c>
      <c r="AE73" s="148"/>
      <c r="AF73" s="148"/>
      <c r="AG73" s="148"/>
      <c r="AH73" s="149"/>
      <c r="AI73" s="145" t="s">
        <v>31</v>
      </c>
      <c r="AJ73" s="145"/>
      <c r="AK73" s="145"/>
      <c r="AL73" s="145"/>
      <c r="AM73" s="145"/>
      <c r="AN73" s="145" t="s">
        <v>5</v>
      </c>
      <c r="AO73" s="145"/>
      <c r="AP73" s="145"/>
      <c r="AQ73" s="145"/>
      <c r="AR73" s="145"/>
      <c r="AS73" s="145" t="s">
        <v>4</v>
      </c>
      <c r="AT73" s="145"/>
      <c r="AU73" s="145"/>
      <c r="AV73" s="145"/>
      <c r="AW73" s="145"/>
      <c r="AX73" s="145" t="s">
        <v>31</v>
      </c>
      <c r="AY73" s="145"/>
      <c r="AZ73" s="145"/>
      <c r="BA73" s="145"/>
      <c r="BB73" s="145"/>
      <c r="BC73" s="145" t="s">
        <v>5</v>
      </c>
      <c r="BD73" s="145"/>
      <c r="BE73" s="145"/>
      <c r="BF73" s="145"/>
      <c r="BG73" s="145"/>
      <c r="BH73" s="145" t="s">
        <v>4</v>
      </c>
      <c r="BI73" s="145"/>
      <c r="BJ73" s="145"/>
      <c r="BK73" s="145"/>
      <c r="BL73" s="145"/>
      <c r="BM73" s="145" t="s">
        <v>31</v>
      </c>
      <c r="BN73" s="145"/>
      <c r="BO73" s="145"/>
      <c r="BP73" s="145"/>
      <c r="BQ73" s="145"/>
      <c r="BR73" s="70"/>
      <c r="BS73" s="70"/>
      <c r="BT73" s="70"/>
      <c r="BU73" s="70"/>
      <c r="BV73" s="70"/>
      <c r="BW73" s="70"/>
      <c r="BX73" s="70"/>
      <c r="BY73" s="70"/>
      <c r="BZ73" s="68"/>
    </row>
    <row r="74" spans="1:79" ht="12.75" hidden="1" customHeight="1" x14ac:dyDescent="0.2">
      <c r="A74" s="93">
        <v>1</v>
      </c>
      <c r="B74" s="93"/>
      <c r="C74" s="93">
        <v>2</v>
      </c>
      <c r="D74" s="93"/>
      <c r="E74" s="93"/>
      <c r="F74" s="93"/>
      <c r="G74" s="93"/>
      <c r="H74" s="93"/>
      <c r="I74" s="93"/>
      <c r="J74" s="93">
        <v>3</v>
      </c>
      <c r="K74" s="93"/>
      <c r="L74" s="93"/>
      <c r="M74" s="93"/>
      <c r="N74" s="93"/>
      <c r="O74" s="93">
        <v>4</v>
      </c>
      <c r="P74" s="93"/>
      <c r="Q74" s="93"/>
      <c r="R74" s="93"/>
      <c r="S74" s="93"/>
      <c r="T74" s="93"/>
      <c r="U74" s="93"/>
      <c r="V74" s="93"/>
      <c r="W74" s="93"/>
      <c r="X74" s="93"/>
      <c r="Y74" s="93">
        <v>5</v>
      </c>
      <c r="Z74" s="93"/>
      <c r="AA74" s="93"/>
      <c r="AB74" s="93"/>
      <c r="AC74" s="93"/>
      <c r="AD74" s="93">
        <v>6</v>
      </c>
      <c r="AE74" s="93"/>
      <c r="AF74" s="93"/>
      <c r="AG74" s="93"/>
      <c r="AH74" s="93"/>
      <c r="AI74" s="93">
        <v>7</v>
      </c>
      <c r="AJ74" s="93"/>
      <c r="AK74" s="93"/>
      <c r="AL74" s="93"/>
      <c r="AM74" s="93"/>
      <c r="AN74" s="153">
        <v>8</v>
      </c>
      <c r="AO74" s="154"/>
      <c r="AP74" s="154"/>
      <c r="AQ74" s="154"/>
      <c r="AR74" s="155"/>
      <c r="AS74" s="153">
        <v>9</v>
      </c>
      <c r="AT74" s="154"/>
      <c r="AU74" s="154"/>
      <c r="AV74" s="154"/>
      <c r="AW74" s="155"/>
      <c r="AX74" s="153">
        <v>10</v>
      </c>
      <c r="AY74" s="154"/>
      <c r="AZ74" s="154"/>
      <c r="BA74" s="154"/>
      <c r="BB74" s="155"/>
      <c r="BC74" s="153">
        <v>11</v>
      </c>
      <c r="BD74" s="154"/>
      <c r="BE74" s="154"/>
      <c r="BF74" s="154"/>
      <c r="BG74" s="155"/>
      <c r="BH74" s="153">
        <v>12</v>
      </c>
      <c r="BI74" s="154"/>
      <c r="BJ74" s="154"/>
      <c r="BK74" s="154"/>
      <c r="BL74" s="155"/>
      <c r="BM74" s="153">
        <v>13</v>
      </c>
      <c r="BN74" s="154"/>
      <c r="BO74" s="154"/>
      <c r="BP74" s="154"/>
      <c r="BQ74" s="155"/>
      <c r="BR74" s="12"/>
      <c r="BS74" s="12"/>
      <c r="BT74" s="9"/>
      <c r="BU74" s="9"/>
      <c r="BV74" s="9"/>
      <c r="BW74" s="9"/>
      <c r="BX74" s="9"/>
      <c r="BY74" s="9"/>
      <c r="BZ74" s="9"/>
      <c r="CA74" s="1" t="s">
        <v>28</v>
      </c>
    </row>
    <row r="75" spans="1:79" s="28" customFormat="1" ht="12.75" customHeight="1" x14ac:dyDescent="0.15">
      <c r="A75" s="176">
        <v>1</v>
      </c>
      <c r="B75" s="176"/>
      <c r="C75" s="177" t="str">
        <f>[1]КПК0110150!$G72</f>
        <v>Показники затрат:</v>
      </c>
      <c r="D75" s="178"/>
      <c r="E75" s="178"/>
      <c r="F75" s="178"/>
      <c r="G75" s="178"/>
      <c r="H75" s="178"/>
      <c r="I75" s="179"/>
      <c r="J75" s="176"/>
      <c r="K75" s="176"/>
      <c r="L75" s="176"/>
      <c r="M75" s="176"/>
      <c r="N75" s="176"/>
      <c r="O75" s="180"/>
      <c r="P75" s="180"/>
      <c r="Q75" s="180"/>
      <c r="R75" s="180"/>
      <c r="S75" s="180"/>
      <c r="T75" s="180"/>
      <c r="U75" s="180"/>
      <c r="V75" s="180"/>
      <c r="W75" s="180"/>
      <c r="X75" s="177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2"/>
      <c r="BN75" s="182"/>
      <c r="BO75" s="182"/>
      <c r="BP75" s="182"/>
      <c r="BQ75" s="182"/>
      <c r="BR75" s="21"/>
      <c r="BS75" s="21"/>
      <c r="BT75" s="35"/>
      <c r="BU75" s="35"/>
      <c r="BV75" s="35"/>
      <c r="BW75" s="35"/>
      <c r="BX75" s="35"/>
      <c r="BY75" s="35"/>
      <c r="BZ75" s="35"/>
    </row>
    <row r="76" spans="1:79" s="58" customFormat="1" ht="22.5" customHeight="1" x14ac:dyDescent="0.2">
      <c r="A76" s="156" t="s">
        <v>174</v>
      </c>
      <c r="B76" s="156"/>
      <c r="C76" s="157" t="str">
        <f>[1]КПК0110150!$G73</f>
        <v>кількість штатних одиниць (держслужбовців)</v>
      </c>
      <c r="D76" s="158"/>
      <c r="E76" s="158"/>
      <c r="F76" s="158"/>
      <c r="G76" s="158"/>
      <c r="H76" s="158"/>
      <c r="I76" s="159"/>
      <c r="J76" s="160" t="str">
        <f>[1]КПК0110150!$Z73</f>
        <v>Од.</v>
      </c>
      <c r="K76" s="160"/>
      <c r="L76" s="160"/>
      <c r="M76" s="160"/>
      <c r="N76" s="160"/>
      <c r="O76" s="161" t="str">
        <f>[1]КПК0110150!$AE73</f>
        <v>структура штатного розпису</v>
      </c>
      <c r="P76" s="161"/>
      <c r="Q76" s="161"/>
      <c r="R76" s="161"/>
      <c r="S76" s="161"/>
      <c r="T76" s="161"/>
      <c r="U76" s="161"/>
      <c r="V76" s="161"/>
      <c r="W76" s="161"/>
      <c r="X76" s="157"/>
      <c r="Y76" s="162">
        <f>[1]КПК0110150!$AO73</f>
        <v>25</v>
      </c>
      <c r="Z76" s="162"/>
      <c r="AA76" s="162"/>
      <c r="AB76" s="162"/>
      <c r="AC76" s="162"/>
      <c r="AD76" s="162">
        <f>[1]КПК0110150!$AW73</f>
        <v>0</v>
      </c>
      <c r="AE76" s="162"/>
      <c r="AF76" s="162"/>
      <c r="AG76" s="162"/>
      <c r="AH76" s="162"/>
      <c r="AI76" s="162">
        <f>Y76+AD76</f>
        <v>25</v>
      </c>
      <c r="AJ76" s="162"/>
      <c r="AK76" s="162"/>
      <c r="AL76" s="162"/>
      <c r="AM76" s="162"/>
      <c r="AN76" s="162">
        <v>24</v>
      </c>
      <c r="AO76" s="162"/>
      <c r="AP76" s="162"/>
      <c r="AQ76" s="162"/>
      <c r="AR76" s="162"/>
      <c r="AS76" s="162"/>
      <c r="AT76" s="162"/>
      <c r="AU76" s="162"/>
      <c r="AV76" s="162"/>
      <c r="AW76" s="162"/>
      <c r="AX76" s="162">
        <f>AN76</f>
        <v>24</v>
      </c>
      <c r="AY76" s="162"/>
      <c r="AZ76" s="162"/>
      <c r="BA76" s="162"/>
      <c r="BB76" s="162"/>
      <c r="BC76" s="162">
        <f>AN76-Y76</f>
        <v>-1</v>
      </c>
      <c r="BD76" s="162"/>
      <c r="BE76" s="162"/>
      <c r="BF76" s="162"/>
      <c r="BG76" s="162"/>
      <c r="BH76" s="162"/>
      <c r="BI76" s="162"/>
      <c r="BJ76" s="162"/>
      <c r="BK76" s="162"/>
      <c r="BL76" s="162"/>
      <c r="BM76" s="164">
        <f>BC76</f>
        <v>-1</v>
      </c>
      <c r="BN76" s="165"/>
      <c r="BO76" s="165"/>
      <c r="BP76" s="165"/>
      <c r="BQ76" s="165"/>
      <c r="BR76" s="60"/>
      <c r="BS76" s="60"/>
      <c r="BT76" s="57"/>
      <c r="BU76" s="57"/>
      <c r="BV76" s="57"/>
      <c r="BW76" s="57"/>
      <c r="BX76" s="57"/>
      <c r="BY76" s="57"/>
      <c r="BZ76" s="57"/>
    </row>
    <row r="77" spans="1:79" s="58" customFormat="1" ht="20.25" customHeight="1" x14ac:dyDescent="0.2">
      <c r="A77" s="156" t="s">
        <v>190</v>
      </c>
      <c r="B77" s="156"/>
      <c r="C77" s="157" t="str">
        <f>[1]КПК0110150!$G74</f>
        <v>кількість штатних одиниць (інших)</v>
      </c>
      <c r="D77" s="158"/>
      <c r="E77" s="158"/>
      <c r="F77" s="158"/>
      <c r="G77" s="158"/>
      <c r="H77" s="158"/>
      <c r="I77" s="159"/>
      <c r="J77" s="160" t="str">
        <f>[1]КПК0110150!$Z74</f>
        <v>Од.</v>
      </c>
      <c r="K77" s="160"/>
      <c r="L77" s="160"/>
      <c r="M77" s="160"/>
      <c r="N77" s="160"/>
      <c r="O77" s="161" t="str">
        <f>[1]КПК0110150!$AE74</f>
        <v>структура штатного розпису</v>
      </c>
      <c r="P77" s="161"/>
      <c r="Q77" s="161"/>
      <c r="R77" s="161"/>
      <c r="S77" s="161"/>
      <c r="T77" s="161"/>
      <c r="U77" s="161"/>
      <c r="V77" s="161"/>
      <c r="W77" s="161"/>
      <c r="X77" s="157"/>
      <c r="Y77" s="162">
        <f>[1]КПК0110150!$AO74</f>
        <v>6</v>
      </c>
      <c r="Z77" s="162"/>
      <c r="AA77" s="162"/>
      <c r="AB77" s="162"/>
      <c r="AC77" s="162"/>
      <c r="AD77" s="162">
        <f>[1]КПК0110150!$AW74</f>
        <v>0</v>
      </c>
      <c r="AE77" s="162"/>
      <c r="AF77" s="162"/>
      <c r="AG77" s="162"/>
      <c r="AH77" s="162"/>
      <c r="AI77" s="162">
        <f t="shared" ref="AI77:AI84" si="10">Y77+AD77</f>
        <v>6</v>
      </c>
      <c r="AJ77" s="162"/>
      <c r="AK77" s="162"/>
      <c r="AL77" s="162"/>
      <c r="AM77" s="162"/>
      <c r="AN77" s="162">
        <v>7</v>
      </c>
      <c r="AO77" s="162"/>
      <c r="AP77" s="162"/>
      <c r="AQ77" s="162"/>
      <c r="AR77" s="162"/>
      <c r="AS77" s="162"/>
      <c r="AT77" s="162"/>
      <c r="AU77" s="162"/>
      <c r="AV77" s="162"/>
      <c r="AW77" s="162"/>
      <c r="AX77" s="162">
        <f t="shared" ref="AX77:AX83" si="11">AN77</f>
        <v>7</v>
      </c>
      <c r="AY77" s="162"/>
      <c r="AZ77" s="162"/>
      <c r="BA77" s="162"/>
      <c r="BB77" s="162"/>
      <c r="BC77" s="162">
        <f t="shared" ref="BC77:BC84" si="12">AN77-Y77</f>
        <v>1</v>
      </c>
      <c r="BD77" s="162"/>
      <c r="BE77" s="162"/>
      <c r="BF77" s="162"/>
      <c r="BG77" s="162"/>
      <c r="BH77" s="162"/>
      <c r="BI77" s="162"/>
      <c r="BJ77" s="162"/>
      <c r="BK77" s="162"/>
      <c r="BL77" s="162"/>
      <c r="BM77" s="164">
        <f t="shared" ref="BM77:BM83" si="13">BC77</f>
        <v>1</v>
      </c>
      <c r="BN77" s="165"/>
      <c r="BO77" s="165"/>
      <c r="BP77" s="165"/>
      <c r="BQ77" s="165"/>
      <c r="BR77" s="60"/>
      <c r="BS77" s="60"/>
      <c r="BT77" s="57"/>
      <c r="BU77" s="57"/>
      <c r="BV77" s="57"/>
      <c r="BW77" s="57"/>
      <c r="BX77" s="57"/>
      <c r="BY77" s="57"/>
      <c r="BZ77" s="57"/>
    </row>
    <row r="78" spans="1:79" s="28" customFormat="1" ht="12.75" customHeight="1" x14ac:dyDescent="0.15">
      <c r="A78" s="184" t="s">
        <v>175</v>
      </c>
      <c r="B78" s="184"/>
      <c r="C78" s="177" t="str">
        <f>[1]КПК0110150!$G75</f>
        <v>Показники продукту:</v>
      </c>
      <c r="D78" s="178"/>
      <c r="E78" s="178"/>
      <c r="F78" s="178"/>
      <c r="G78" s="178"/>
      <c r="H78" s="178"/>
      <c r="I78" s="179"/>
      <c r="J78" s="176"/>
      <c r="K78" s="176"/>
      <c r="L78" s="176"/>
      <c r="M78" s="176"/>
      <c r="N78" s="176"/>
      <c r="O78" s="180"/>
      <c r="P78" s="180"/>
      <c r="Q78" s="180"/>
      <c r="R78" s="180"/>
      <c r="S78" s="180"/>
      <c r="T78" s="180"/>
      <c r="U78" s="180"/>
      <c r="V78" s="180"/>
      <c r="W78" s="180"/>
      <c r="X78" s="177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3"/>
      <c r="BN78" s="182"/>
      <c r="BO78" s="182"/>
      <c r="BP78" s="182"/>
      <c r="BQ78" s="182"/>
      <c r="BR78" s="21"/>
      <c r="BS78" s="21"/>
      <c r="BT78" s="35"/>
      <c r="BU78" s="35"/>
      <c r="BV78" s="35"/>
      <c r="BW78" s="35"/>
      <c r="BX78" s="35"/>
      <c r="BY78" s="35"/>
      <c r="BZ78" s="35"/>
    </row>
    <row r="79" spans="1:79" s="58" customFormat="1" ht="22.5" customHeight="1" x14ac:dyDescent="0.2">
      <c r="A79" s="156" t="s">
        <v>191</v>
      </c>
      <c r="B79" s="156"/>
      <c r="C79" s="157" t="str">
        <f>[1]КПК0110150!$G76</f>
        <v>кількість отриманих листів, звернень, заяв, скарг</v>
      </c>
      <c r="D79" s="158"/>
      <c r="E79" s="158"/>
      <c r="F79" s="158"/>
      <c r="G79" s="158"/>
      <c r="H79" s="158"/>
      <c r="I79" s="159"/>
      <c r="J79" s="160" t="str">
        <f>[1]КПК0110150!$Z76</f>
        <v>од</v>
      </c>
      <c r="K79" s="160"/>
      <c r="L79" s="160"/>
      <c r="M79" s="160"/>
      <c r="N79" s="160"/>
      <c r="O79" s="161" t="str">
        <f>[1]КПК0110150!$AE76</f>
        <v>журнал реєстрації</v>
      </c>
      <c r="P79" s="161"/>
      <c r="Q79" s="161"/>
      <c r="R79" s="161"/>
      <c r="S79" s="161"/>
      <c r="T79" s="161"/>
      <c r="U79" s="161"/>
      <c r="V79" s="161"/>
      <c r="W79" s="161"/>
      <c r="X79" s="157"/>
      <c r="Y79" s="162">
        <f>[1]КПК0110150!$AO76</f>
        <v>3094</v>
      </c>
      <c r="Z79" s="162"/>
      <c r="AA79" s="162"/>
      <c r="AB79" s="162"/>
      <c r="AC79" s="162"/>
      <c r="AD79" s="162">
        <f>[1]КПК0110150!$AW76</f>
        <v>0</v>
      </c>
      <c r="AE79" s="162"/>
      <c r="AF79" s="162"/>
      <c r="AG79" s="162"/>
      <c r="AH79" s="162"/>
      <c r="AI79" s="162">
        <f t="shared" si="10"/>
        <v>3094</v>
      </c>
      <c r="AJ79" s="162"/>
      <c r="AK79" s="162"/>
      <c r="AL79" s="162"/>
      <c r="AM79" s="162"/>
      <c r="AN79" s="162">
        <v>3433</v>
      </c>
      <c r="AO79" s="162"/>
      <c r="AP79" s="162"/>
      <c r="AQ79" s="162"/>
      <c r="AR79" s="162"/>
      <c r="AS79" s="162"/>
      <c r="AT79" s="162"/>
      <c r="AU79" s="162"/>
      <c r="AV79" s="162"/>
      <c r="AW79" s="162"/>
      <c r="AX79" s="162">
        <f t="shared" si="11"/>
        <v>3433</v>
      </c>
      <c r="AY79" s="162"/>
      <c r="AZ79" s="162"/>
      <c r="BA79" s="162"/>
      <c r="BB79" s="162"/>
      <c r="BC79" s="162">
        <f t="shared" si="12"/>
        <v>339</v>
      </c>
      <c r="BD79" s="162"/>
      <c r="BE79" s="162"/>
      <c r="BF79" s="162"/>
      <c r="BG79" s="162"/>
      <c r="BH79" s="162"/>
      <c r="BI79" s="162"/>
      <c r="BJ79" s="162"/>
      <c r="BK79" s="162"/>
      <c r="BL79" s="162"/>
      <c r="BM79" s="164">
        <f t="shared" si="13"/>
        <v>339</v>
      </c>
      <c r="BN79" s="165"/>
      <c r="BO79" s="165"/>
      <c r="BP79" s="165"/>
      <c r="BQ79" s="165"/>
      <c r="BR79" s="60"/>
      <c r="BS79" s="60"/>
      <c r="BT79" s="57"/>
      <c r="BU79" s="57"/>
      <c r="BV79" s="57"/>
      <c r="BW79" s="57"/>
      <c r="BX79" s="57"/>
      <c r="BY79" s="57"/>
      <c r="BZ79" s="57"/>
    </row>
    <row r="80" spans="1:79" s="58" customFormat="1" ht="24.75" customHeight="1" x14ac:dyDescent="0.2">
      <c r="A80" s="156" t="s">
        <v>177</v>
      </c>
      <c r="B80" s="156"/>
      <c r="C80" s="157" t="str">
        <f>[1]КПК0110150!$G77</f>
        <v>кількість прийнятих нормативно-правових актів</v>
      </c>
      <c r="D80" s="158"/>
      <c r="E80" s="158"/>
      <c r="F80" s="158"/>
      <c r="G80" s="158"/>
      <c r="H80" s="158"/>
      <c r="I80" s="159"/>
      <c r="J80" s="160" t="str">
        <f>[1]КПК0110150!$Z77</f>
        <v>од</v>
      </c>
      <c r="K80" s="160"/>
      <c r="L80" s="160"/>
      <c r="M80" s="160"/>
      <c r="N80" s="160"/>
      <c r="O80" s="161" t="str">
        <f>[1]КПК0110150!$AE77</f>
        <v>рішення сесій, виконкому</v>
      </c>
      <c r="P80" s="161"/>
      <c r="Q80" s="161"/>
      <c r="R80" s="161"/>
      <c r="S80" s="161"/>
      <c r="T80" s="161"/>
      <c r="U80" s="161"/>
      <c r="V80" s="161"/>
      <c r="W80" s="161"/>
      <c r="X80" s="157"/>
      <c r="Y80" s="162">
        <f>[1]КПК0110150!$AO77</f>
        <v>64</v>
      </c>
      <c r="Z80" s="162"/>
      <c r="AA80" s="162"/>
      <c r="AB80" s="162"/>
      <c r="AC80" s="162"/>
      <c r="AD80" s="162">
        <f>[1]КПК0110150!$AW77</f>
        <v>0</v>
      </c>
      <c r="AE80" s="162"/>
      <c r="AF80" s="162"/>
      <c r="AG80" s="162"/>
      <c r="AH80" s="162"/>
      <c r="AI80" s="162">
        <f t="shared" si="10"/>
        <v>64</v>
      </c>
      <c r="AJ80" s="162"/>
      <c r="AK80" s="162"/>
      <c r="AL80" s="162"/>
      <c r="AM80" s="162"/>
      <c r="AN80" s="162">
        <v>46</v>
      </c>
      <c r="AO80" s="162"/>
      <c r="AP80" s="162"/>
      <c r="AQ80" s="162"/>
      <c r="AR80" s="162"/>
      <c r="AS80" s="162"/>
      <c r="AT80" s="162"/>
      <c r="AU80" s="162"/>
      <c r="AV80" s="162"/>
      <c r="AW80" s="162"/>
      <c r="AX80" s="162">
        <f t="shared" si="11"/>
        <v>46</v>
      </c>
      <c r="AY80" s="162"/>
      <c r="AZ80" s="162"/>
      <c r="BA80" s="162"/>
      <c r="BB80" s="162"/>
      <c r="BC80" s="162">
        <f t="shared" si="12"/>
        <v>-18</v>
      </c>
      <c r="BD80" s="162"/>
      <c r="BE80" s="162"/>
      <c r="BF80" s="162"/>
      <c r="BG80" s="162"/>
      <c r="BH80" s="162"/>
      <c r="BI80" s="162"/>
      <c r="BJ80" s="162"/>
      <c r="BK80" s="162"/>
      <c r="BL80" s="162"/>
      <c r="BM80" s="164">
        <f t="shared" si="13"/>
        <v>-18</v>
      </c>
      <c r="BN80" s="165"/>
      <c r="BO80" s="165"/>
      <c r="BP80" s="165"/>
      <c r="BQ80" s="165"/>
      <c r="BR80" s="60"/>
      <c r="BS80" s="60"/>
      <c r="BT80" s="57"/>
      <c r="BU80" s="57"/>
      <c r="BV80" s="57"/>
      <c r="BW80" s="57"/>
      <c r="BX80" s="57"/>
      <c r="BY80" s="57"/>
      <c r="BZ80" s="57"/>
    </row>
    <row r="81" spans="1:79" s="28" customFormat="1" ht="12.75" customHeight="1" x14ac:dyDescent="0.15">
      <c r="A81" s="184" t="s">
        <v>179</v>
      </c>
      <c r="B81" s="184"/>
      <c r="C81" s="177" t="str">
        <f>[1]КПК0110150!$G78</f>
        <v>Показники ефективності:</v>
      </c>
      <c r="D81" s="178"/>
      <c r="E81" s="178"/>
      <c r="F81" s="178"/>
      <c r="G81" s="178"/>
      <c r="H81" s="178"/>
      <c r="I81" s="179"/>
      <c r="J81" s="176"/>
      <c r="K81" s="176"/>
      <c r="L81" s="176"/>
      <c r="M81" s="176"/>
      <c r="N81" s="176"/>
      <c r="O81" s="180"/>
      <c r="P81" s="180"/>
      <c r="Q81" s="180"/>
      <c r="R81" s="180"/>
      <c r="S81" s="180"/>
      <c r="T81" s="180"/>
      <c r="U81" s="180"/>
      <c r="V81" s="180"/>
      <c r="W81" s="180"/>
      <c r="X81" s="177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3"/>
      <c r="BN81" s="182"/>
      <c r="BO81" s="182"/>
      <c r="BP81" s="182"/>
      <c r="BQ81" s="182"/>
      <c r="BR81" s="21"/>
      <c r="BS81" s="21"/>
      <c r="BT81" s="35"/>
      <c r="BU81" s="35"/>
      <c r="BV81" s="35"/>
      <c r="BW81" s="35"/>
      <c r="BX81" s="35"/>
      <c r="BY81" s="35"/>
      <c r="BZ81" s="35"/>
    </row>
    <row r="82" spans="1:79" s="58" customFormat="1" ht="33" customHeight="1" x14ac:dyDescent="0.2">
      <c r="A82" s="156" t="s">
        <v>180</v>
      </c>
      <c r="B82" s="156"/>
      <c r="C82" s="157" t="str">
        <f>[1]КПК0110150!$G79</f>
        <v>кількість виконаних листів, звернень, заяв, скарг на 1 працівника</v>
      </c>
      <c r="D82" s="158"/>
      <c r="E82" s="158"/>
      <c r="F82" s="158"/>
      <c r="G82" s="158"/>
      <c r="H82" s="158"/>
      <c r="I82" s="159"/>
      <c r="J82" s="160" t="str">
        <f>[1]КПК0110150!$Z79</f>
        <v>од</v>
      </c>
      <c r="K82" s="160"/>
      <c r="L82" s="160"/>
      <c r="M82" s="160"/>
      <c r="N82" s="160"/>
      <c r="O82" s="161" t="str">
        <f>[1]КПК0110150!$AE79</f>
        <v>розрахунок</v>
      </c>
      <c r="P82" s="161"/>
      <c r="Q82" s="161"/>
      <c r="R82" s="161"/>
      <c r="S82" s="161"/>
      <c r="T82" s="161"/>
      <c r="U82" s="161"/>
      <c r="V82" s="161"/>
      <c r="W82" s="161"/>
      <c r="X82" s="157"/>
      <c r="Y82" s="162">
        <f>[1]КПК0110150!$AO79</f>
        <v>121</v>
      </c>
      <c r="Z82" s="162"/>
      <c r="AA82" s="162"/>
      <c r="AB82" s="162"/>
      <c r="AC82" s="162"/>
      <c r="AD82" s="162">
        <f>[1]КПК0110150!$AW79</f>
        <v>0</v>
      </c>
      <c r="AE82" s="162"/>
      <c r="AF82" s="162"/>
      <c r="AG82" s="162"/>
      <c r="AH82" s="162"/>
      <c r="AI82" s="162">
        <f t="shared" si="10"/>
        <v>121</v>
      </c>
      <c r="AJ82" s="162"/>
      <c r="AK82" s="162"/>
      <c r="AL82" s="162"/>
      <c r="AM82" s="162"/>
      <c r="AN82" s="162">
        <v>143</v>
      </c>
      <c r="AO82" s="162"/>
      <c r="AP82" s="162"/>
      <c r="AQ82" s="162"/>
      <c r="AR82" s="162"/>
      <c r="AS82" s="162"/>
      <c r="AT82" s="162"/>
      <c r="AU82" s="162"/>
      <c r="AV82" s="162"/>
      <c r="AW82" s="162"/>
      <c r="AX82" s="162">
        <f t="shared" si="11"/>
        <v>143</v>
      </c>
      <c r="AY82" s="162"/>
      <c r="AZ82" s="162"/>
      <c r="BA82" s="162"/>
      <c r="BB82" s="162"/>
      <c r="BC82" s="162">
        <f t="shared" si="12"/>
        <v>22</v>
      </c>
      <c r="BD82" s="162"/>
      <c r="BE82" s="162"/>
      <c r="BF82" s="162"/>
      <c r="BG82" s="162"/>
      <c r="BH82" s="162"/>
      <c r="BI82" s="162"/>
      <c r="BJ82" s="162"/>
      <c r="BK82" s="162"/>
      <c r="BL82" s="162"/>
      <c r="BM82" s="164">
        <f t="shared" si="13"/>
        <v>22</v>
      </c>
      <c r="BN82" s="165"/>
      <c r="BO82" s="165"/>
      <c r="BP82" s="165"/>
      <c r="BQ82" s="165"/>
      <c r="BR82" s="60"/>
      <c r="BS82" s="60"/>
      <c r="BT82" s="57"/>
      <c r="BU82" s="57"/>
      <c r="BV82" s="57"/>
      <c r="BW82" s="57"/>
      <c r="BX82" s="57"/>
      <c r="BY82" s="57"/>
      <c r="BZ82" s="57"/>
    </row>
    <row r="83" spans="1:79" s="58" customFormat="1" ht="36.75" customHeight="1" x14ac:dyDescent="0.2">
      <c r="A83" s="156" t="s">
        <v>192</v>
      </c>
      <c r="B83" s="156"/>
      <c r="C83" s="157" t="str">
        <f>[1]КПК0110150!$G80</f>
        <v>кількість прийнятих нормативно-правових актів на 1 працівника</v>
      </c>
      <c r="D83" s="158"/>
      <c r="E83" s="158"/>
      <c r="F83" s="158"/>
      <c r="G83" s="158"/>
      <c r="H83" s="158"/>
      <c r="I83" s="159"/>
      <c r="J83" s="160" t="str">
        <f>[1]КПК0110150!$Z80</f>
        <v>од</v>
      </c>
      <c r="K83" s="160"/>
      <c r="L83" s="160"/>
      <c r="M83" s="160"/>
      <c r="N83" s="160"/>
      <c r="O83" s="161" t="str">
        <f>[1]КПК0110150!$AE80</f>
        <v>розрахунок</v>
      </c>
      <c r="P83" s="161"/>
      <c r="Q83" s="161"/>
      <c r="R83" s="161"/>
      <c r="S83" s="161"/>
      <c r="T83" s="161"/>
      <c r="U83" s="161"/>
      <c r="V83" s="161"/>
      <c r="W83" s="161"/>
      <c r="X83" s="157"/>
      <c r="Y83" s="162">
        <f>[1]КПК0110150!$AO80</f>
        <v>64</v>
      </c>
      <c r="Z83" s="162"/>
      <c r="AA83" s="162"/>
      <c r="AB83" s="162"/>
      <c r="AC83" s="162"/>
      <c r="AD83" s="162">
        <f>[1]КПК0110150!$AW80</f>
        <v>0</v>
      </c>
      <c r="AE83" s="162"/>
      <c r="AF83" s="162"/>
      <c r="AG83" s="162"/>
      <c r="AH83" s="162"/>
      <c r="AI83" s="162">
        <f t="shared" si="10"/>
        <v>64</v>
      </c>
      <c r="AJ83" s="162"/>
      <c r="AK83" s="162"/>
      <c r="AL83" s="162"/>
      <c r="AM83" s="162"/>
      <c r="AN83" s="162">
        <v>2</v>
      </c>
      <c r="AO83" s="162"/>
      <c r="AP83" s="162"/>
      <c r="AQ83" s="162"/>
      <c r="AR83" s="162"/>
      <c r="AS83" s="162"/>
      <c r="AT83" s="162"/>
      <c r="AU83" s="162"/>
      <c r="AV83" s="162"/>
      <c r="AW83" s="162"/>
      <c r="AX83" s="162">
        <f t="shared" si="11"/>
        <v>2</v>
      </c>
      <c r="AY83" s="162"/>
      <c r="AZ83" s="162"/>
      <c r="BA83" s="162"/>
      <c r="BB83" s="162"/>
      <c r="BC83" s="162">
        <f t="shared" si="12"/>
        <v>-62</v>
      </c>
      <c r="BD83" s="162"/>
      <c r="BE83" s="162"/>
      <c r="BF83" s="162"/>
      <c r="BG83" s="162"/>
      <c r="BH83" s="162"/>
      <c r="BI83" s="162"/>
      <c r="BJ83" s="162"/>
      <c r="BK83" s="162"/>
      <c r="BL83" s="162"/>
      <c r="BM83" s="164">
        <f t="shared" si="13"/>
        <v>-62</v>
      </c>
      <c r="BN83" s="165"/>
      <c r="BO83" s="165"/>
      <c r="BP83" s="165"/>
      <c r="BQ83" s="165"/>
      <c r="BR83" s="61"/>
      <c r="BS83" s="61"/>
      <c r="BT83" s="61"/>
      <c r="BU83" s="61"/>
      <c r="BV83" s="61"/>
      <c r="BW83" s="61"/>
      <c r="BX83" s="61"/>
      <c r="BY83" s="61"/>
      <c r="BZ83" s="57"/>
      <c r="CA83" s="58" t="s">
        <v>29</v>
      </c>
    </row>
    <row r="84" spans="1:79" s="58" customFormat="1" ht="25.5" customHeight="1" x14ac:dyDescent="0.2">
      <c r="A84" s="156" t="s">
        <v>193</v>
      </c>
      <c r="B84" s="156"/>
      <c r="C84" s="157" t="str">
        <f>[1]КПК0110150!$G81</f>
        <v>витрати на утримання однієї штатної одиниці в рік</v>
      </c>
      <c r="D84" s="158"/>
      <c r="E84" s="158"/>
      <c r="F84" s="158"/>
      <c r="G84" s="158"/>
      <c r="H84" s="158"/>
      <c r="I84" s="159"/>
      <c r="J84" s="160" t="str">
        <f>[1]КПК0110150!$Z81</f>
        <v>грн</v>
      </c>
      <c r="K84" s="160"/>
      <c r="L84" s="160"/>
      <c r="M84" s="160"/>
      <c r="N84" s="160"/>
      <c r="O84" s="161" t="str">
        <f>[1]КПК0110150!$AE81</f>
        <v>розрахунок</v>
      </c>
      <c r="P84" s="161"/>
      <c r="Q84" s="161"/>
      <c r="R84" s="161"/>
      <c r="S84" s="161"/>
      <c r="T84" s="161"/>
      <c r="U84" s="161"/>
      <c r="V84" s="161"/>
      <c r="W84" s="161"/>
      <c r="X84" s="157"/>
      <c r="Y84" s="162">
        <f>[1]КПК0110150!$AO81</f>
        <v>305070</v>
      </c>
      <c r="Z84" s="162"/>
      <c r="AA84" s="162"/>
      <c r="AB84" s="162"/>
      <c r="AC84" s="162"/>
      <c r="AD84" s="162">
        <f>[1]КПК0110150!$AW81</f>
        <v>353457.1</v>
      </c>
      <c r="AE84" s="162"/>
      <c r="AF84" s="162"/>
      <c r="AG84" s="162"/>
      <c r="AH84" s="162"/>
      <c r="AI84" s="162">
        <f t="shared" si="10"/>
        <v>658527.1</v>
      </c>
      <c r="AJ84" s="162"/>
      <c r="AK84" s="162"/>
      <c r="AL84" s="162"/>
      <c r="AM84" s="162"/>
      <c r="AN84" s="166">
        <f>ROUND(AP59/SUM(AN76:AR77), 2)</f>
        <v>291394.37</v>
      </c>
      <c r="AO84" s="166"/>
      <c r="AP84" s="166"/>
      <c r="AQ84" s="166"/>
      <c r="AR84" s="166"/>
      <c r="AS84" s="166">
        <f>ROUND(AU59/SUM(AN76:AR77), 2)</f>
        <v>40625.06</v>
      </c>
      <c r="AT84" s="166"/>
      <c r="AU84" s="166"/>
      <c r="AV84" s="166"/>
      <c r="AW84" s="166"/>
      <c r="AX84" s="162">
        <f>AN84+AS84</f>
        <v>332019.43</v>
      </c>
      <c r="AY84" s="162"/>
      <c r="AZ84" s="162"/>
      <c r="BA84" s="162"/>
      <c r="BB84" s="162"/>
      <c r="BC84" s="162">
        <f t="shared" si="12"/>
        <v>-13675.630000000005</v>
      </c>
      <c r="BD84" s="162"/>
      <c r="BE84" s="162"/>
      <c r="BF84" s="162"/>
      <c r="BG84" s="162"/>
      <c r="BH84" s="162">
        <f>AS84-AD84</f>
        <v>-312832.03999999998</v>
      </c>
      <c r="BI84" s="162"/>
      <c r="BJ84" s="162"/>
      <c r="BK84" s="162"/>
      <c r="BL84" s="162"/>
      <c r="BM84" s="162">
        <f>BC84+BH84</f>
        <v>-326507.67</v>
      </c>
      <c r="BN84" s="162"/>
      <c r="BO84" s="162"/>
      <c r="BP84" s="162"/>
      <c r="BQ84" s="162"/>
    </row>
    <row r="85" spans="1:79" ht="15.95" customHeight="1" x14ac:dyDescent="0.2"/>
    <row r="86" spans="1:79" ht="15.95" customHeight="1" x14ac:dyDescent="0.2">
      <c r="A86" s="105" t="s">
        <v>56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</row>
    <row r="87" spans="1:79" ht="15.9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</row>
    <row r="88" spans="1:79" ht="5.2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79" ht="42" hidden="1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79" ht="17.25" customHeight="1" x14ac:dyDescent="0.2">
      <c r="A90" s="168" t="s">
        <v>197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3"/>
      <c r="AO90" s="3"/>
      <c r="AP90" s="171" t="s">
        <v>198</v>
      </c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</row>
    <row r="91" spans="1:79" x14ac:dyDescent="0.2">
      <c r="W91" s="167" t="s">
        <v>12</v>
      </c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4"/>
      <c r="AO91" s="4"/>
      <c r="AP91" s="167" t="s">
        <v>13</v>
      </c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</row>
    <row r="93" spans="1:79" ht="15.95" customHeight="1" x14ac:dyDescent="0.2"/>
    <row r="94" spans="1:79" ht="16.5" customHeight="1" x14ac:dyDescent="0.2">
      <c r="A94" s="168" t="s">
        <v>66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3"/>
      <c r="AO94" s="3"/>
      <c r="AP94" s="171" t="s">
        <v>67</v>
      </c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</row>
    <row r="95" spans="1:79" x14ac:dyDescent="0.2">
      <c r="W95" s="167" t="s">
        <v>12</v>
      </c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4"/>
      <c r="AO95" s="4"/>
      <c r="AP95" s="167" t="s">
        <v>13</v>
      </c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</row>
  </sheetData>
  <mergeCells count="445">
    <mergeCell ref="AX82:BB82"/>
    <mergeCell ref="BC82:BG82"/>
    <mergeCell ref="BH82:BL82"/>
    <mergeCell ref="BM82:BQ82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45:BQ45"/>
    <mergeCell ref="A50:BQ50"/>
    <mergeCell ref="A54:BQ5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A68:AF68"/>
    <mergeCell ref="AG68:AK68"/>
    <mergeCell ref="AL68:AP68"/>
    <mergeCell ref="C55:Z55"/>
    <mergeCell ref="C56:Z56"/>
    <mergeCell ref="A55:B55"/>
    <mergeCell ref="A56:B56"/>
    <mergeCell ref="AA55:AE55"/>
    <mergeCell ref="A58:BQ58"/>
    <mergeCell ref="AU59:AY59"/>
    <mergeCell ref="AZ59:BC59"/>
    <mergeCell ref="BD59:BH59"/>
    <mergeCell ref="BI59:BM59"/>
    <mergeCell ref="BN59:BQ59"/>
    <mergeCell ref="A59:B59"/>
    <mergeCell ref="C59:Z59"/>
    <mergeCell ref="AA59:AE59"/>
    <mergeCell ref="AF59:AJ59"/>
    <mergeCell ref="AK59:AO59"/>
    <mergeCell ref="AP59:AT59"/>
    <mergeCell ref="BN57:BQ57"/>
    <mergeCell ref="AU53:AY53"/>
    <mergeCell ref="AZ53:BC53"/>
    <mergeCell ref="BD53:BH53"/>
    <mergeCell ref="BI53:BM53"/>
    <mergeCell ref="BN53:BQ53"/>
    <mergeCell ref="AP53:AT53"/>
    <mergeCell ref="AU55:AY55"/>
    <mergeCell ref="AU56:AY56"/>
    <mergeCell ref="AZ55:BC55"/>
    <mergeCell ref="AZ56:BC56"/>
    <mergeCell ref="BD55:BH55"/>
    <mergeCell ref="BD56:BH56"/>
    <mergeCell ref="BI55:BM55"/>
    <mergeCell ref="BI56:BM56"/>
    <mergeCell ref="BN55:BQ55"/>
    <mergeCell ref="BN56:BQ56"/>
    <mergeCell ref="AP55:AT55"/>
    <mergeCell ref="AP56:AT56"/>
    <mergeCell ref="AP57:AT57"/>
    <mergeCell ref="AU57:AY57"/>
    <mergeCell ref="AZ57:BC57"/>
    <mergeCell ref="BD57:BH57"/>
    <mergeCell ref="BI57:BM57"/>
    <mergeCell ref="A57:B57"/>
    <mergeCell ref="C57:Z57"/>
    <mergeCell ref="AA57:AE57"/>
    <mergeCell ref="AF57:AJ57"/>
    <mergeCell ref="AK57:AO57"/>
    <mergeCell ref="A53:B53"/>
    <mergeCell ref="C53:Z53"/>
    <mergeCell ref="AA53:AE53"/>
    <mergeCell ref="AF53:AJ53"/>
    <mergeCell ref="AK53:AO53"/>
    <mergeCell ref="AA56:AE56"/>
    <mergeCell ref="AF55:AJ55"/>
    <mergeCell ref="AF56:AJ56"/>
    <mergeCell ref="AK55:AO55"/>
    <mergeCell ref="AK56:AO56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P51:AT51"/>
    <mergeCell ref="A52:B52"/>
    <mergeCell ref="C52:Z52"/>
    <mergeCell ref="AA52:AE52"/>
    <mergeCell ref="AF52:AJ52"/>
    <mergeCell ref="AK52:AO52"/>
    <mergeCell ref="A51:B51"/>
    <mergeCell ref="C51:Z51"/>
    <mergeCell ref="AA51:AE51"/>
    <mergeCell ref="AF51:AJ51"/>
    <mergeCell ref="AK51:AO51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BN47:BQ47"/>
    <mergeCell ref="A48:B48"/>
    <mergeCell ref="C48:Z48"/>
    <mergeCell ref="AA48:AE48"/>
    <mergeCell ref="AF48:AJ48"/>
    <mergeCell ref="AK48:AO48"/>
    <mergeCell ref="AP48:AT48"/>
    <mergeCell ref="C47:Z47"/>
    <mergeCell ref="AA47:AE47"/>
    <mergeCell ref="AF47:AJ47"/>
    <mergeCell ref="AK47:AO47"/>
    <mergeCell ref="AP47:AT47"/>
    <mergeCell ref="AU47:AY47"/>
    <mergeCell ref="W95:AM95"/>
    <mergeCell ref="AP95:BH9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90:V90"/>
    <mergeCell ref="W90:AM90"/>
    <mergeCell ref="AP90:BH90"/>
    <mergeCell ref="W91:AM91"/>
    <mergeCell ref="AP91:BH91"/>
    <mergeCell ref="A94:V94"/>
    <mergeCell ref="W94:AM94"/>
    <mergeCell ref="AP94:BH94"/>
    <mergeCell ref="AX84:BB84"/>
    <mergeCell ref="BC84:BG84"/>
    <mergeCell ref="BH84:BL84"/>
    <mergeCell ref="AX74:BB74"/>
    <mergeCell ref="BC74:BG74"/>
    <mergeCell ref="BH74:BL74"/>
    <mergeCell ref="BM84:BQ84"/>
    <mergeCell ref="A86:BL86"/>
    <mergeCell ref="A87:BL87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BM74:BQ74"/>
    <mergeCell ref="A83:B83"/>
    <mergeCell ref="C83:I83"/>
    <mergeCell ref="J83:N83"/>
    <mergeCell ref="O83:X83"/>
    <mergeCell ref="Y83:AC83"/>
    <mergeCell ref="AD83:AH8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76:B76"/>
    <mergeCell ref="C76:I76"/>
    <mergeCell ref="J76:N76"/>
    <mergeCell ref="O76:X76"/>
    <mergeCell ref="Y76:AC76"/>
    <mergeCell ref="AD76:AH76"/>
    <mergeCell ref="AI76:AM76"/>
    <mergeCell ref="BG67:BL67"/>
    <mergeCell ref="A70:BQ70"/>
    <mergeCell ref="A72:B73"/>
    <mergeCell ref="C72:I73"/>
    <mergeCell ref="J72:N73"/>
    <mergeCell ref="O72:X73"/>
    <mergeCell ref="Y72:AM72"/>
    <mergeCell ref="AN72:BB72"/>
    <mergeCell ref="BC72:BQ72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AQ68:AV68"/>
    <mergeCell ref="AW68:BA68"/>
    <mergeCell ref="BB68:BF68"/>
    <mergeCell ref="BG68:BL68"/>
    <mergeCell ref="A68:P68"/>
    <mergeCell ref="Q68:U68"/>
    <mergeCell ref="V68:Z68"/>
    <mergeCell ref="A67:P67"/>
    <mergeCell ref="Q67:U67"/>
    <mergeCell ref="V67:Z67"/>
    <mergeCell ref="AA67:AF67"/>
    <mergeCell ref="AG67:AK67"/>
    <mergeCell ref="AL67:AP67"/>
    <mergeCell ref="AQ67:AV67"/>
    <mergeCell ref="AW67:BA67"/>
    <mergeCell ref="BB67:BF67"/>
    <mergeCell ref="BG65:BL65"/>
    <mergeCell ref="A66:P66"/>
    <mergeCell ref="Q66:U66"/>
    <mergeCell ref="V66:Z66"/>
    <mergeCell ref="AA66:AF66"/>
    <mergeCell ref="AG66:AK66"/>
    <mergeCell ref="AL66:AP66"/>
    <mergeCell ref="AQ66:AV66"/>
    <mergeCell ref="AW66:BA66"/>
    <mergeCell ref="BB66:BF66"/>
    <mergeCell ref="BG66:BL66"/>
    <mergeCell ref="A65:P65"/>
    <mergeCell ref="Q65:U65"/>
    <mergeCell ref="V65:Z65"/>
    <mergeCell ref="AA65:AF65"/>
    <mergeCell ref="AG65:AK65"/>
    <mergeCell ref="AL65:AP65"/>
    <mergeCell ref="AQ65:AV65"/>
    <mergeCell ref="AW65:BA65"/>
    <mergeCell ref="BB65:BF65"/>
    <mergeCell ref="A62:BL62"/>
    <mergeCell ref="A63:P64"/>
    <mergeCell ref="Q63:AF63"/>
    <mergeCell ref="AG63:AV63"/>
    <mergeCell ref="AW63:BL63"/>
    <mergeCell ref="Q64:U64"/>
    <mergeCell ref="V64:Z64"/>
    <mergeCell ref="AA64:AF64"/>
    <mergeCell ref="AG64:AK64"/>
    <mergeCell ref="AL64:AP64"/>
    <mergeCell ref="AQ64:AV64"/>
    <mergeCell ref="AW64:BA64"/>
    <mergeCell ref="BB64:BF64"/>
    <mergeCell ref="BG64:BL64"/>
    <mergeCell ref="AU44:AY44"/>
    <mergeCell ref="AZ44:BC44"/>
    <mergeCell ref="BD44:BH44"/>
    <mergeCell ref="BI44:BM44"/>
    <mergeCell ref="BN44:BQ44"/>
    <mergeCell ref="A61:BL61"/>
    <mergeCell ref="BD46:BH46"/>
    <mergeCell ref="BI46:BM46"/>
    <mergeCell ref="BN46:BQ46"/>
    <mergeCell ref="A47:B47"/>
    <mergeCell ref="A44:B44"/>
    <mergeCell ref="C44:Z44"/>
    <mergeCell ref="AA44:AE44"/>
    <mergeCell ref="AF44:AJ44"/>
    <mergeCell ref="AK44:AO44"/>
    <mergeCell ref="AP44:AT44"/>
    <mergeCell ref="A49:B49"/>
    <mergeCell ref="C49:Z49"/>
    <mergeCell ref="AA49:AE49"/>
    <mergeCell ref="AF49:AJ49"/>
    <mergeCell ref="AK49:AO49"/>
    <mergeCell ref="AZ47:BC47"/>
    <mergeCell ref="BD47:BH47"/>
    <mergeCell ref="BI47:BM47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84:B84">
    <cfRule type="cellIs" dxfId="29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26B65-0A6B-4B9B-8F32-C0787B81DEA3}">
  <sheetPr>
    <tabColor rgb="FF0070C0"/>
  </sheetPr>
  <dimension ref="A1:CB73"/>
  <sheetViews>
    <sheetView topLeftCell="A37" workbookViewId="0">
      <selection activeCell="AP69" sqref="AP69:BH69"/>
    </sheetView>
  </sheetViews>
  <sheetFormatPr defaultRowHeight="12.75" x14ac:dyDescent="0.2"/>
  <cols>
    <col min="1" max="1" width="3.28515625" style="1" customWidth="1"/>
    <col min="2" max="2" width="0.7109375" style="1" customWidth="1"/>
    <col min="3" max="3" width="1.140625" style="1" customWidth="1"/>
    <col min="4" max="7" width="2.85546875" style="1" customWidth="1"/>
    <col min="8" max="8" width="5.5703125" style="1" customWidth="1"/>
    <col min="9" max="9" width="2.85546875" style="1" customWidth="1"/>
    <col min="10" max="14" width="1.5703125" style="1" customWidth="1"/>
    <col min="15" max="16" width="2.85546875" style="1" customWidth="1"/>
    <col min="17" max="20" width="1.7109375" style="1" customWidth="1"/>
    <col min="21" max="21" width="2.85546875" style="1" customWidth="1"/>
    <col min="22" max="23" width="1.7109375" style="1" customWidth="1"/>
    <col min="24" max="24" width="2.42578125" style="1" customWidth="1"/>
    <col min="25" max="25" width="1.7109375" style="1" customWidth="1"/>
    <col min="26" max="26" width="3.28515625" style="1" customWidth="1"/>
    <col min="27" max="30" width="1.7109375" style="1" customWidth="1"/>
    <col min="31" max="31" width="3" style="1" customWidth="1"/>
    <col min="32" max="35" width="1.7109375" style="1" customWidth="1"/>
    <col min="36" max="36" width="3.140625" style="1" customWidth="1"/>
    <col min="37" max="40" width="1.7109375" style="1" customWidth="1"/>
    <col min="41" max="41" width="3.85546875" style="1" customWidth="1"/>
    <col min="42" max="45" width="1.7109375" style="1" customWidth="1"/>
    <col min="46" max="46" width="2.85546875" style="1" customWidth="1"/>
    <col min="47" max="50" width="1.7109375" style="1" customWidth="1"/>
    <col min="51" max="51" width="2.7109375" style="1" customWidth="1"/>
    <col min="52" max="53" width="1.7109375" style="1" customWidth="1"/>
    <col min="54" max="54" width="3.28515625" style="1" customWidth="1"/>
    <col min="55" max="55" width="2.5703125" style="1" customWidth="1"/>
    <col min="56" max="68" width="1.7109375" style="1" customWidth="1"/>
    <col min="69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2.25" customHeight="1" x14ac:dyDescent="0.2">
      <c r="AO2" s="189" t="s">
        <v>162</v>
      </c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</row>
    <row r="3" spans="1:64" ht="9" hidden="1" customHeight="1" x14ac:dyDescent="0.2"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</row>
    <row r="4" spans="1:64" ht="15.75" customHeight="1" x14ac:dyDescent="0.2"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</row>
    <row r="5" spans="1:64" ht="8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</row>
    <row r="6" spans="1:64" ht="15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customHeight="1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s="37" customFormat="1" ht="14.25" customHeight="1" x14ac:dyDescent="0.2">
      <c r="A14" s="185" t="s">
        <v>11</v>
      </c>
      <c r="B14" s="185"/>
      <c r="C14" s="36"/>
      <c r="D14" s="186" t="s">
        <v>65</v>
      </c>
      <c r="E14" s="186"/>
      <c r="F14" s="186"/>
      <c r="G14" s="186"/>
      <c r="H14" s="186"/>
      <c r="I14" s="186"/>
      <c r="J14" s="186"/>
      <c r="K14" s="36"/>
      <c r="L14" s="187" t="str">
        <f>КПК0114082!L14</f>
        <v>Сватівська міська рада Луганської області</v>
      </c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</row>
    <row r="15" spans="1:64" s="37" customFormat="1" ht="15.95" customHeight="1" x14ac:dyDescent="0.2">
      <c r="A15" s="38"/>
      <c r="B15" s="38"/>
      <c r="C15" s="38"/>
      <c r="D15" s="188" t="s">
        <v>40</v>
      </c>
      <c r="E15" s="188"/>
      <c r="F15" s="188"/>
      <c r="G15" s="188"/>
      <c r="H15" s="188"/>
      <c r="I15" s="188"/>
      <c r="J15" s="188"/>
      <c r="K15" s="38"/>
      <c r="L15" s="188" t="s">
        <v>0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</row>
    <row r="16" spans="1:64" s="37" customFormat="1" ht="6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s="37" customFormat="1" ht="15" customHeight="1" x14ac:dyDescent="0.2">
      <c r="A17" s="185" t="s">
        <v>41</v>
      </c>
      <c r="B17" s="185"/>
      <c r="C17" s="36"/>
      <c r="D17" s="186" t="s">
        <v>71</v>
      </c>
      <c r="E17" s="186"/>
      <c r="F17" s="186"/>
      <c r="G17" s="186"/>
      <c r="H17" s="186"/>
      <c r="I17" s="186"/>
      <c r="J17" s="186"/>
      <c r="K17" s="36"/>
      <c r="L17" s="187" t="str">
        <f>L14</f>
        <v>Сватівська міська рада Луганської області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</row>
    <row r="18" spans="1:79" s="37" customFormat="1" ht="15.95" customHeight="1" x14ac:dyDescent="0.2">
      <c r="A18" s="38"/>
      <c r="B18" s="38"/>
      <c r="C18" s="38"/>
      <c r="D18" s="188" t="s">
        <v>40</v>
      </c>
      <c r="E18" s="188"/>
      <c r="F18" s="188"/>
      <c r="G18" s="188"/>
      <c r="H18" s="188"/>
      <c r="I18" s="188"/>
      <c r="J18" s="188"/>
      <c r="K18" s="38"/>
      <c r="L18" s="188" t="s">
        <v>1</v>
      </c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</row>
    <row r="19" spans="1:79" s="37" customFormat="1" ht="6.75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s="37" customFormat="1" ht="15" customHeight="1" x14ac:dyDescent="0.2">
      <c r="A20" s="185" t="s">
        <v>42</v>
      </c>
      <c r="B20" s="185"/>
      <c r="C20" s="36"/>
      <c r="D20" s="190" t="s">
        <v>164</v>
      </c>
      <c r="E20" s="190"/>
      <c r="F20" s="190"/>
      <c r="G20" s="190"/>
      <c r="H20" s="190"/>
      <c r="I20" s="190"/>
      <c r="J20" s="190"/>
      <c r="K20" s="39"/>
      <c r="L20" s="190" t="s">
        <v>98</v>
      </c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87" t="str">
        <f>[1]КПК0116012!$AC$19</f>
        <v>Забезпечення діяльності з виробництва, транспортування, постачання теплової енергії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79" s="37" customFormat="1" ht="20.100000000000001" customHeight="1" x14ac:dyDescent="0.2">
      <c r="A21" s="38"/>
      <c r="B21" s="38"/>
      <c r="C21" s="38"/>
      <c r="D21" s="188" t="s">
        <v>40</v>
      </c>
      <c r="E21" s="188"/>
      <c r="F21" s="188"/>
      <c r="G21" s="188"/>
      <c r="H21" s="188"/>
      <c r="I21" s="188"/>
      <c r="J21" s="188"/>
      <c r="K21" s="38"/>
      <c r="L21" s="188" t="s">
        <v>39</v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 t="s">
        <v>2</v>
      </c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</row>
    <row r="22" spans="1:79" s="37" customFormat="1" ht="6" customHeight="1" x14ac:dyDescent="0.2"/>
    <row r="23" spans="1:79" s="37" customFormat="1" ht="15.75" customHeight="1" x14ac:dyDescent="0.2">
      <c r="A23" s="200" t="s">
        <v>48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</row>
    <row r="24" spans="1:79" s="37" customFormat="1" ht="17.25" customHeight="1" x14ac:dyDescent="0.2">
      <c r="A24" s="191" t="s">
        <v>6</v>
      </c>
      <c r="B24" s="192"/>
      <c r="C24" s="192"/>
      <c r="D24" s="192"/>
      <c r="E24" s="192"/>
      <c r="F24" s="193"/>
      <c r="G24" s="191" t="s">
        <v>46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3"/>
    </row>
    <row r="25" spans="1:79" s="37" customFormat="1" ht="12" x14ac:dyDescent="0.2">
      <c r="A25" s="191">
        <v>1</v>
      </c>
      <c r="B25" s="192"/>
      <c r="C25" s="192"/>
      <c r="D25" s="192"/>
      <c r="E25" s="192"/>
      <c r="F25" s="193"/>
      <c r="G25" s="191">
        <v>2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3"/>
    </row>
    <row r="26" spans="1:79" s="37" customFormat="1" ht="10.5" hidden="1" customHeight="1" x14ac:dyDescent="0.2">
      <c r="A26" s="191" t="s">
        <v>44</v>
      </c>
      <c r="B26" s="192"/>
      <c r="C26" s="192"/>
      <c r="D26" s="192"/>
      <c r="E26" s="192"/>
      <c r="F26" s="193"/>
      <c r="G26" s="194" t="s">
        <v>19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6"/>
      <c r="CA26" s="37" t="s">
        <v>60</v>
      </c>
    </row>
    <row r="27" spans="1:79" s="37" customFormat="1" ht="12" x14ac:dyDescent="0.2">
      <c r="A27" s="191"/>
      <c r="B27" s="192"/>
      <c r="C27" s="192"/>
      <c r="D27" s="192"/>
      <c r="E27" s="192"/>
      <c r="F27" s="193"/>
      <c r="G27" s="197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9"/>
      <c r="CA27" s="37" t="s">
        <v>58</v>
      </c>
    </row>
    <row r="28" spans="1:79" s="37" customFormat="1" ht="6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s="37" customFormat="1" ht="15.95" customHeight="1" x14ac:dyDescent="0.2">
      <c r="A29" s="185" t="s">
        <v>167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</row>
    <row r="30" spans="1:79" s="37" customFormat="1" ht="15.95" customHeight="1" x14ac:dyDescent="0.2">
      <c r="A30" s="202" t="str">
        <f>[1]КПК0116012!$L$32</f>
        <v>Надання фінансової підтримки КП "Сватове-тепло"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</row>
    <row r="31" spans="1:79" s="37" customFormat="1" ht="6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79" s="37" customFormat="1" ht="15.75" customHeight="1" x14ac:dyDescent="0.2">
      <c r="A32" s="200" t="s">
        <v>50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</row>
    <row r="33" spans="1:79" s="37" customFormat="1" ht="16.5" customHeight="1" x14ac:dyDescent="0.2">
      <c r="A33" s="191" t="s">
        <v>6</v>
      </c>
      <c r="B33" s="192"/>
      <c r="C33" s="192"/>
      <c r="D33" s="192"/>
      <c r="E33" s="192"/>
      <c r="F33" s="193"/>
      <c r="G33" s="191" t="s">
        <v>47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3"/>
    </row>
    <row r="34" spans="1:79" s="37" customFormat="1" ht="12" x14ac:dyDescent="0.2">
      <c r="A34" s="191">
        <v>1</v>
      </c>
      <c r="B34" s="192"/>
      <c r="C34" s="192"/>
      <c r="D34" s="192"/>
      <c r="E34" s="192"/>
      <c r="F34" s="193"/>
      <c r="G34" s="191">
        <v>2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3"/>
    </row>
    <row r="35" spans="1:79" s="37" customFormat="1" ht="10.5" customHeight="1" x14ac:dyDescent="0.2">
      <c r="A35" s="191">
        <v>1</v>
      </c>
      <c r="B35" s="192"/>
      <c r="C35" s="192"/>
      <c r="D35" s="192"/>
      <c r="E35" s="192"/>
      <c r="F35" s="193"/>
      <c r="G35" s="194" t="str">
        <f>[1]КПК0116012!$G$37</f>
        <v>Утримання об'єктів з виробгництва та постачання теплової енергії КП "Сватове-тепло"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6"/>
      <c r="CA35" s="37" t="s">
        <v>61</v>
      </c>
    </row>
    <row r="36" spans="1:79" s="37" customFormat="1" ht="12.75" customHeight="1" x14ac:dyDescent="0.2">
      <c r="A36" s="191"/>
      <c r="B36" s="192"/>
      <c r="C36" s="192"/>
      <c r="D36" s="192"/>
      <c r="E36" s="192"/>
      <c r="F36" s="193"/>
      <c r="G36" s="19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CA36" s="37" t="s">
        <v>59</v>
      </c>
    </row>
    <row r="37" spans="1:79" s="37" customFormat="1" ht="6" customHeight="1" x14ac:dyDescent="0.2"/>
    <row r="38" spans="1:79" s="37" customFormat="1" ht="15.75" customHeight="1" x14ac:dyDescent="0.2">
      <c r="A38" s="185" t="s">
        <v>51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</row>
    <row r="39" spans="1:79" s="37" customFormat="1" ht="15" customHeight="1" x14ac:dyDescent="0.2">
      <c r="A39" s="201" t="s">
        <v>68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</row>
    <row r="40" spans="1:79" s="37" customFormat="1" ht="29.25" customHeight="1" x14ac:dyDescent="0.2">
      <c r="A40" s="212" t="s">
        <v>6</v>
      </c>
      <c r="B40" s="213"/>
      <c r="C40" s="212" t="s">
        <v>33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213"/>
      <c r="AA40" s="191" t="s">
        <v>30</v>
      </c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3"/>
      <c r="AP40" s="191" t="s">
        <v>54</v>
      </c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3"/>
      <c r="BD40" s="191" t="s">
        <v>3</v>
      </c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3"/>
    </row>
    <row r="41" spans="1:79" s="37" customFormat="1" ht="29.1" customHeight="1" x14ac:dyDescent="0.2">
      <c r="A41" s="214"/>
      <c r="B41" s="215"/>
      <c r="C41" s="214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5"/>
      <c r="AA41" s="191" t="s">
        <v>5</v>
      </c>
      <c r="AB41" s="192"/>
      <c r="AC41" s="192"/>
      <c r="AD41" s="192"/>
      <c r="AE41" s="193"/>
      <c r="AF41" s="191" t="s">
        <v>4</v>
      </c>
      <c r="AG41" s="192"/>
      <c r="AH41" s="192"/>
      <c r="AI41" s="192"/>
      <c r="AJ41" s="193"/>
      <c r="AK41" s="191" t="s">
        <v>31</v>
      </c>
      <c r="AL41" s="192"/>
      <c r="AM41" s="192"/>
      <c r="AN41" s="192"/>
      <c r="AO41" s="193"/>
      <c r="AP41" s="191" t="s">
        <v>5</v>
      </c>
      <c r="AQ41" s="192"/>
      <c r="AR41" s="192"/>
      <c r="AS41" s="192"/>
      <c r="AT41" s="193"/>
      <c r="AU41" s="191" t="s">
        <v>4</v>
      </c>
      <c r="AV41" s="192"/>
      <c r="AW41" s="192"/>
      <c r="AX41" s="192"/>
      <c r="AY41" s="193"/>
      <c r="AZ41" s="191" t="s">
        <v>31</v>
      </c>
      <c r="BA41" s="192"/>
      <c r="BB41" s="192"/>
      <c r="BC41" s="193"/>
      <c r="BD41" s="191" t="s">
        <v>5</v>
      </c>
      <c r="BE41" s="192"/>
      <c r="BF41" s="192"/>
      <c r="BG41" s="192"/>
      <c r="BH41" s="193"/>
      <c r="BI41" s="191" t="s">
        <v>4</v>
      </c>
      <c r="BJ41" s="192"/>
      <c r="BK41" s="192"/>
      <c r="BL41" s="192"/>
      <c r="BM41" s="193"/>
      <c r="BN41" s="191" t="s">
        <v>32</v>
      </c>
      <c r="BO41" s="192"/>
      <c r="BP41" s="192"/>
      <c r="BQ41" s="193"/>
    </row>
    <row r="42" spans="1:79" s="37" customFormat="1" ht="15.95" customHeight="1" x14ac:dyDescent="0.2">
      <c r="A42" s="209">
        <v>1</v>
      </c>
      <c r="B42" s="210"/>
      <c r="C42" s="209">
        <v>2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0"/>
      <c r="AA42" s="209">
        <v>3</v>
      </c>
      <c r="AB42" s="211"/>
      <c r="AC42" s="211"/>
      <c r="AD42" s="211"/>
      <c r="AE42" s="210"/>
      <c r="AF42" s="209">
        <v>4</v>
      </c>
      <c r="AG42" s="211"/>
      <c r="AH42" s="211"/>
      <c r="AI42" s="211"/>
      <c r="AJ42" s="210"/>
      <c r="AK42" s="209">
        <v>5</v>
      </c>
      <c r="AL42" s="211"/>
      <c r="AM42" s="211"/>
      <c r="AN42" s="211"/>
      <c r="AO42" s="210"/>
      <c r="AP42" s="209">
        <v>6</v>
      </c>
      <c r="AQ42" s="211"/>
      <c r="AR42" s="211"/>
      <c r="AS42" s="211"/>
      <c r="AT42" s="210"/>
      <c r="AU42" s="209">
        <v>7</v>
      </c>
      <c r="AV42" s="211"/>
      <c r="AW42" s="211"/>
      <c r="AX42" s="211"/>
      <c r="AY42" s="210"/>
      <c r="AZ42" s="209">
        <v>8</v>
      </c>
      <c r="BA42" s="211"/>
      <c r="BB42" s="211"/>
      <c r="BC42" s="210"/>
      <c r="BD42" s="209">
        <v>9</v>
      </c>
      <c r="BE42" s="211"/>
      <c r="BF42" s="211"/>
      <c r="BG42" s="211"/>
      <c r="BH42" s="210"/>
      <c r="BI42" s="209">
        <v>10</v>
      </c>
      <c r="BJ42" s="211"/>
      <c r="BK42" s="211"/>
      <c r="BL42" s="211"/>
      <c r="BM42" s="210"/>
      <c r="BN42" s="209">
        <v>11</v>
      </c>
      <c r="BO42" s="211"/>
      <c r="BP42" s="211"/>
      <c r="BQ42" s="210"/>
    </row>
    <row r="43" spans="1:79" s="37" customFormat="1" ht="15.95" customHeight="1" x14ac:dyDescent="0.2">
      <c r="A43" s="191">
        <v>1</v>
      </c>
      <c r="B43" s="193"/>
      <c r="C43" s="194" t="str">
        <f>[1]КПК0116012!$D46</f>
        <v>Надання фінансової підтримки на придбання запасних частин для техніки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6"/>
      <c r="AA43" s="203">
        <v>100000</v>
      </c>
      <c r="AB43" s="204"/>
      <c r="AC43" s="204"/>
      <c r="AD43" s="204"/>
      <c r="AE43" s="205"/>
      <c r="AF43" s="203"/>
      <c r="AG43" s="204"/>
      <c r="AH43" s="204"/>
      <c r="AI43" s="204"/>
      <c r="AJ43" s="205"/>
      <c r="AK43" s="206">
        <f>AA43+AF43</f>
        <v>100000</v>
      </c>
      <c r="AL43" s="207"/>
      <c r="AM43" s="207"/>
      <c r="AN43" s="207"/>
      <c r="AO43" s="208"/>
      <c r="AP43" s="203">
        <v>100000</v>
      </c>
      <c r="AQ43" s="204"/>
      <c r="AR43" s="204"/>
      <c r="AS43" s="204"/>
      <c r="AT43" s="205"/>
      <c r="AU43" s="203"/>
      <c r="AV43" s="204"/>
      <c r="AW43" s="204"/>
      <c r="AX43" s="204"/>
      <c r="AY43" s="205"/>
      <c r="AZ43" s="206">
        <f>AP43+AU43</f>
        <v>100000</v>
      </c>
      <c r="BA43" s="207"/>
      <c r="BB43" s="207"/>
      <c r="BC43" s="208"/>
      <c r="BD43" s="135">
        <f>AP43-AA43</f>
        <v>0</v>
      </c>
      <c r="BE43" s="217"/>
      <c r="BF43" s="217"/>
      <c r="BG43" s="217"/>
      <c r="BH43" s="218"/>
      <c r="BI43" s="135">
        <f>AU43-AF43</f>
        <v>0</v>
      </c>
      <c r="BJ43" s="217"/>
      <c r="BK43" s="217"/>
      <c r="BL43" s="217"/>
      <c r="BM43" s="218"/>
      <c r="BN43" s="219">
        <f>BD43+BI43</f>
        <v>0</v>
      </c>
      <c r="BO43" s="220"/>
      <c r="BP43" s="220"/>
      <c r="BQ43" s="221"/>
    </row>
    <row r="44" spans="1:79" s="37" customFormat="1" ht="15.95" customHeight="1" x14ac:dyDescent="0.2">
      <c r="A44" s="191">
        <v>2</v>
      </c>
      <c r="B44" s="193"/>
      <c r="C44" s="194" t="str">
        <f>[1]КПК0116012!$D54</f>
        <v>Надання фінансової підтримки на оплату заборгованості по електроенергії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6"/>
      <c r="AA44" s="203">
        <v>180000</v>
      </c>
      <c r="AB44" s="204"/>
      <c r="AC44" s="204"/>
      <c r="AD44" s="204"/>
      <c r="AE44" s="205"/>
      <c r="AF44" s="203"/>
      <c r="AG44" s="204"/>
      <c r="AH44" s="204"/>
      <c r="AI44" s="204"/>
      <c r="AJ44" s="205"/>
      <c r="AK44" s="206">
        <f t="shared" ref="AK44:AK45" si="0">AA44+AF44</f>
        <v>180000</v>
      </c>
      <c r="AL44" s="207"/>
      <c r="AM44" s="207"/>
      <c r="AN44" s="207"/>
      <c r="AO44" s="208"/>
      <c r="AP44" s="203">
        <v>180000</v>
      </c>
      <c r="AQ44" s="204"/>
      <c r="AR44" s="204"/>
      <c r="AS44" s="204"/>
      <c r="AT44" s="205"/>
      <c r="AU44" s="203"/>
      <c r="AV44" s="204"/>
      <c r="AW44" s="204"/>
      <c r="AX44" s="204"/>
      <c r="AY44" s="205"/>
      <c r="AZ44" s="206">
        <f t="shared" ref="AZ44:AZ45" si="1">AP44+AU44</f>
        <v>180000</v>
      </c>
      <c r="BA44" s="207"/>
      <c r="BB44" s="207"/>
      <c r="BC44" s="208"/>
      <c r="BD44" s="135">
        <f t="shared" ref="BD44:BD45" si="2">AP44-AA44</f>
        <v>0</v>
      </c>
      <c r="BE44" s="217"/>
      <c r="BF44" s="217"/>
      <c r="BG44" s="217"/>
      <c r="BH44" s="218"/>
      <c r="BI44" s="135">
        <f t="shared" ref="BI44:BI45" si="3">AU44-AF44</f>
        <v>0</v>
      </c>
      <c r="BJ44" s="217"/>
      <c r="BK44" s="217"/>
      <c r="BL44" s="217"/>
      <c r="BM44" s="218"/>
      <c r="BN44" s="219">
        <f t="shared" ref="BN44:BN45" si="4">BD44+BI44</f>
        <v>0</v>
      </c>
      <c r="BO44" s="220"/>
      <c r="BP44" s="220"/>
      <c r="BQ44" s="221"/>
    </row>
    <row r="45" spans="1:79" s="37" customFormat="1" ht="21.75" hidden="1" customHeight="1" x14ac:dyDescent="0.2">
      <c r="A45" s="191"/>
      <c r="B45" s="193"/>
      <c r="C45" s="194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6"/>
      <c r="AA45" s="203"/>
      <c r="AB45" s="204"/>
      <c r="AC45" s="204"/>
      <c r="AD45" s="204"/>
      <c r="AE45" s="205"/>
      <c r="AF45" s="203"/>
      <c r="AG45" s="204"/>
      <c r="AH45" s="204"/>
      <c r="AI45" s="204"/>
      <c r="AJ45" s="205"/>
      <c r="AK45" s="206">
        <f t="shared" si="0"/>
        <v>0</v>
      </c>
      <c r="AL45" s="207"/>
      <c r="AM45" s="207"/>
      <c r="AN45" s="207"/>
      <c r="AO45" s="208"/>
      <c r="AP45" s="203"/>
      <c r="AQ45" s="204"/>
      <c r="AR45" s="204"/>
      <c r="AS45" s="204"/>
      <c r="AT45" s="205"/>
      <c r="AU45" s="203"/>
      <c r="AV45" s="204"/>
      <c r="AW45" s="204"/>
      <c r="AX45" s="204"/>
      <c r="AY45" s="205"/>
      <c r="AZ45" s="206">
        <f t="shared" si="1"/>
        <v>0</v>
      </c>
      <c r="BA45" s="207"/>
      <c r="BB45" s="207"/>
      <c r="BC45" s="208"/>
      <c r="BD45" s="135">
        <f t="shared" si="2"/>
        <v>0</v>
      </c>
      <c r="BE45" s="217"/>
      <c r="BF45" s="217"/>
      <c r="BG45" s="217"/>
      <c r="BH45" s="218"/>
      <c r="BI45" s="135">
        <f t="shared" si="3"/>
        <v>0</v>
      </c>
      <c r="BJ45" s="217"/>
      <c r="BK45" s="217"/>
      <c r="BL45" s="217"/>
      <c r="BM45" s="218"/>
      <c r="BN45" s="219">
        <f t="shared" si="4"/>
        <v>0</v>
      </c>
      <c r="BO45" s="220"/>
      <c r="BP45" s="220"/>
      <c r="BQ45" s="221"/>
      <c r="CA45" s="37" t="s">
        <v>24</v>
      </c>
    </row>
    <row r="46" spans="1:79" s="22" customFormat="1" ht="15.75" customHeight="1" x14ac:dyDescent="0.2">
      <c r="A46" s="353"/>
      <c r="B46" s="354"/>
      <c r="C46" s="355" t="s">
        <v>62</v>
      </c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8"/>
      <c r="AA46" s="344">
        <f>SUM(AA43:AE45)</f>
        <v>280000</v>
      </c>
      <c r="AB46" s="345"/>
      <c r="AC46" s="345"/>
      <c r="AD46" s="345"/>
      <c r="AE46" s="346"/>
      <c r="AF46" s="344">
        <f>SUM(AF43:AJ45)</f>
        <v>0</v>
      </c>
      <c r="AG46" s="345"/>
      <c r="AH46" s="345"/>
      <c r="AI46" s="345"/>
      <c r="AJ46" s="346"/>
      <c r="AK46" s="344">
        <f>AA46+AF46</f>
        <v>280000</v>
      </c>
      <c r="AL46" s="345"/>
      <c r="AM46" s="345"/>
      <c r="AN46" s="345"/>
      <c r="AO46" s="346"/>
      <c r="AP46" s="344">
        <f>SUM(AP43:AT45)</f>
        <v>280000</v>
      </c>
      <c r="AQ46" s="345"/>
      <c r="AR46" s="345"/>
      <c r="AS46" s="345"/>
      <c r="AT46" s="346"/>
      <c r="AU46" s="344">
        <f>SUM(AU43:AY45)</f>
        <v>0</v>
      </c>
      <c r="AV46" s="345"/>
      <c r="AW46" s="345"/>
      <c r="AX46" s="345"/>
      <c r="AY46" s="346"/>
      <c r="AZ46" s="344">
        <f>AP46+AU46</f>
        <v>280000</v>
      </c>
      <c r="BA46" s="345"/>
      <c r="BB46" s="345"/>
      <c r="BC46" s="346"/>
      <c r="BD46" s="344">
        <f>AP46-AA46</f>
        <v>0</v>
      </c>
      <c r="BE46" s="345"/>
      <c r="BF46" s="345"/>
      <c r="BG46" s="345"/>
      <c r="BH46" s="346"/>
      <c r="BI46" s="344">
        <f>AU46-AF46</f>
        <v>0</v>
      </c>
      <c r="BJ46" s="345"/>
      <c r="BK46" s="345"/>
      <c r="BL46" s="345"/>
      <c r="BM46" s="346"/>
      <c r="BN46" s="344">
        <f>BD46+BI46</f>
        <v>0</v>
      </c>
      <c r="BO46" s="345"/>
      <c r="BP46" s="345"/>
      <c r="BQ46" s="346"/>
      <c r="CA46" s="22" t="s">
        <v>25</v>
      </c>
    </row>
    <row r="47" spans="1:79" s="37" customFormat="1" ht="12" x14ac:dyDescent="0.2"/>
    <row r="48" spans="1:79" s="37" customFormat="1" ht="15.75" customHeight="1" x14ac:dyDescent="0.2">
      <c r="A48" s="185" t="s">
        <v>52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</row>
    <row r="49" spans="1:79" s="37" customFormat="1" ht="15" customHeight="1" x14ac:dyDescent="0.2">
      <c r="A49" s="201" t="s">
        <v>68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</row>
    <row r="50" spans="1:79" s="37" customFormat="1" ht="24.75" customHeight="1" x14ac:dyDescent="0.2">
      <c r="A50" s="212" t="s">
        <v>34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213"/>
      <c r="Q50" s="191" t="s">
        <v>30</v>
      </c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3"/>
      <c r="AG50" s="191" t="s">
        <v>54</v>
      </c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3"/>
      <c r="AW50" s="191" t="s">
        <v>3</v>
      </c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3"/>
      <c r="BM50" s="43"/>
      <c r="BN50" s="43"/>
      <c r="BO50" s="43"/>
      <c r="BP50" s="43"/>
      <c r="BQ50" s="43"/>
    </row>
    <row r="51" spans="1:79" s="37" customFormat="1" ht="29.1" customHeight="1" x14ac:dyDescent="0.2">
      <c r="A51" s="214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5"/>
      <c r="Q51" s="191" t="s">
        <v>5</v>
      </c>
      <c r="R51" s="192"/>
      <c r="S51" s="192"/>
      <c r="T51" s="192"/>
      <c r="U51" s="193"/>
      <c r="V51" s="191" t="s">
        <v>4</v>
      </c>
      <c r="W51" s="192"/>
      <c r="X51" s="192"/>
      <c r="Y51" s="192"/>
      <c r="Z51" s="193"/>
      <c r="AA51" s="191" t="s">
        <v>31</v>
      </c>
      <c r="AB51" s="192"/>
      <c r="AC51" s="192"/>
      <c r="AD51" s="192"/>
      <c r="AE51" s="192"/>
      <c r="AF51" s="193"/>
      <c r="AG51" s="191" t="s">
        <v>5</v>
      </c>
      <c r="AH51" s="192"/>
      <c r="AI51" s="192"/>
      <c r="AJ51" s="192"/>
      <c r="AK51" s="193"/>
      <c r="AL51" s="191" t="s">
        <v>4</v>
      </c>
      <c r="AM51" s="192"/>
      <c r="AN51" s="192"/>
      <c r="AO51" s="192"/>
      <c r="AP51" s="193"/>
      <c r="AQ51" s="191" t="s">
        <v>31</v>
      </c>
      <c r="AR51" s="192"/>
      <c r="AS51" s="192"/>
      <c r="AT51" s="192"/>
      <c r="AU51" s="192"/>
      <c r="AV51" s="193"/>
      <c r="AW51" s="191" t="s">
        <v>5</v>
      </c>
      <c r="AX51" s="192"/>
      <c r="AY51" s="192"/>
      <c r="AZ51" s="192"/>
      <c r="BA51" s="193"/>
      <c r="BB51" s="191" t="s">
        <v>4</v>
      </c>
      <c r="BC51" s="192"/>
      <c r="BD51" s="192"/>
      <c r="BE51" s="192"/>
      <c r="BF51" s="193"/>
      <c r="BG51" s="191" t="s">
        <v>31</v>
      </c>
      <c r="BH51" s="192"/>
      <c r="BI51" s="192"/>
      <c r="BJ51" s="192"/>
      <c r="BK51" s="192"/>
      <c r="BL51" s="193"/>
      <c r="BM51" s="43"/>
      <c r="BN51" s="43"/>
      <c r="BO51" s="43"/>
      <c r="BP51" s="43"/>
      <c r="BQ51" s="43"/>
    </row>
    <row r="52" spans="1:79" s="37" customFormat="1" ht="15.95" customHeight="1" x14ac:dyDescent="0.2">
      <c r="A52" s="191">
        <v>1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3"/>
      <c r="Q52" s="191">
        <v>2</v>
      </c>
      <c r="R52" s="192"/>
      <c r="S52" s="192"/>
      <c r="T52" s="192"/>
      <c r="U52" s="193"/>
      <c r="V52" s="191">
        <v>3</v>
      </c>
      <c r="W52" s="192"/>
      <c r="X52" s="192"/>
      <c r="Y52" s="192"/>
      <c r="Z52" s="193"/>
      <c r="AA52" s="191">
        <v>4</v>
      </c>
      <c r="AB52" s="192"/>
      <c r="AC52" s="192"/>
      <c r="AD52" s="192"/>
      <c r="AE52" s="192"/>
      <c r="AF52" s="193"/>
      <c r="AG52" s="191">
        <v>5</v>
      </c>
      <c r="AH52" s="192"/>
      <c r="AI52" s="192"/>
      <c r="AJ52" s="192"/>
      <c r="AK52" s="193"/>
      <c r="AL52" s="191">
        <v>6</v>
      </c>
      <c r="AM52" s="192"/>
      <c r="AN52" s="192"/>
      <c r="AO52" s="192"/>
      <c r="AP52" s="193"/>
      <c r="AQ52" s="191">
        <v>7</v>
      </c>
      <c r="AR52" s="192"/>
      <c r="AS52" s="192"/>
      <c r="AT52" s="192"/>
      <c r="AU52" s="192"/>
      <c r="AV52" s="193"/>
      <c r="AW52" s="191">
        <v>8</v>
      </c>
      <c r="AX52" s="192"/>
      <c r="AY52" s="192"/>
      <c r="AZ52" s="192"/>
      <c r="BA52" s="193"/>
      <c r="BB52" s="230">
        <v>9</v>
      </c>
      <c r="BC52" s="231"/>
      <c r="BD52" s="231"/>
      <c r="BE52" s="231"/>
      <c r="BF52" s="232"/>
      <c r="BG52" s="230">
        <v>10</v>
      </c>
      <c r="BH52" s="231"/>
      <c r="BI52" s="231"/>
      <c r="BJ52" s="231"/>
      <c r="BK52" s="231"/>
      <c r="BL52" s="232"/>
      <c r="BM52" s="44"/>
      <c r="BN52" s="44"/>
      <c r="BO52" s="44"/>
      <c r="BP52" s="44"/>
      <c r="BQ52" s="44"/>
    </row>
    <row r="53" spans="1:79" s="37" customFormat="1" ht="18" hidden="1" customHeight="1" x14ac:dyDescent="0.2">
      <c r="A53" s="194" t="s">
        <v>19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6"/>
      <c r="Q53" s="203" t="s">
        <v>15</v>
      </c>
      <c r="R53" s="204"/>
      <c r="S53" s="204"/>
      <c r="T53" s="204"/>
      <c r="U53" s="205"/>
      <c r="V53" s="203" t="s">
        <v>14</v>
      </c>
      <c r="W53" s="204"/>
      <c r="X53" s="204"/>
      <c r="Y53" s="204"/>
      <c r="Z53" s="205"/>
      <c r="AA53" s="233" t="s">
        <v>21</v>
      </c>
      <c r="AB53" s="234"/>
      <c r="AC53" s="234"/>
      <c r="AD53" s="234"/>
      <c r="AE53" s="234"/>
      <c r="AF53" s="235"/>
      <c r="AG53" s="203" t="s">
        <v>16</v>
      </c>
      <c r="AH53" s="204"/>
      <c r="AI53" s="204"/>
      <c r="AJ53" s="204"/>
      <c r="AK53" s="205"/>
      <c r="AL53" s="203" t="s">
        <v>17</v>
      </c>
      <c r="AM53" s="204"/>
      <c r="AN53" s="204"/>
      <c r="AO53" s="204"/>
      <c r="AP53" s="205"/>
      <c r="AQ53" s="233" t="s">
        <v>21</v>
      </c>
      <c r="AR53" s="234"/>
      <c r="AS53" s="234"/>
      <c r="AT53" s="234"/>
      <c r="AU53" s="234"/>
      <c r="AV53" s="235"/>
      <c r="AW53" s="132" t="s">
        <v>22</v>
      </c>
      <c r="AX53" s="133"/>
      <c r="AY53" s="133"/>
      <c r="AZ53" s="133"/>
      <c r="BA53" s="134"/>
      <c r="BB53" s="132" t="s">
        <v>22</v>
      </c>
      <c r="BC53" s="133"/>
      <c r="BD53" s="133"/>
      <c r="BE53" s="133"/>
      <c r="BF53" s="134"/>
      <c r="BG53" s="219" t="s">
        <v>21</v>
      </c>
      <c r="BH53" s="220"/>
      <c r="BI53" s="220"/>
      <c r="BJ53" s="220"/>
      <c r="BK53" s="220"/>
      <c r="BL53" s="221"/>
      <c r="BM53" s="45"/>
      <c r="BN53" s="45"/>
      <c r="BO53" s="45"/>
      <c r="BP53" s="45"/>
      <c r="BQ53" s="45"/>
      <c r="CA53" s="37" t="s">
        <v>26</v>
      </c>
    </row>
    <row r="54" spans="1:79" s="22" customFormat="1" ht="33.75" customHeight="1" x14ac:dyDescent="0.2">
      <c r="A54" s="350" t="s">
        <v>145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2"/>
      <c r="Q54" s="344">
        <f>AA46</f>
        <v>280000</v>
      </c>
      <c r="R54" s="345"/>
      <c r="S54" s="345"/>
      <c r="T54" s="345"/>
      <c r="U54" s="346"/>
      <c r="V54" s="344">
        <f>AF46</f>
        <v>0</v>
      </c>
      <c r="W54" s="345"/>
      <c r="X54" s="345"/>
      <c r="Y54" s="345"/>
      <c r="Z54" s="346"/>
      <c r="AA54" s="344">
        <f>Q54+V54</f>
        <v>280000</v>
      </c>
      <c r="AB54" s="345"/>
      <c r="AC54" s="345"/>
      <c r="AD54" s="345"/>
      <c r="AE54" s="345"/>
      <c r="AF54" s="346"/>
      <c r="AG54" s="344">
        <f>AP46</f>
        <v>280000</v>
      </c>
      <c r="AH54" s="345"/>
      <c r="AI54" s="345"/>
      <c r="AJ54" s="345"/>
      <c r="AK54" s="346"/>
      <c r="AL54" s="344">
        <f>AU46</f>
        <v>0</v>
      </c>
      <c r="AM54" s="345"/>
      <c r="AN54" s="345"/>
      <c r="AO54" s="345"/>
      <c r="AP54" s="346"/>
      <c r="AQ54" s="344">
        <f>AG54+AL54</f>
        <v>280000</v>
      </c>
      <c r="AR54" s="345"/>
      <c r="AS54" s="345"/>
      <c r="AT54" s="345"/>
      <c r="AU54" s="345"/>
      <c r="AV54" s="346"/>
      <c r="AW54" s="344">
        <f>AG54-Q54</f>
        <v>0</v>
      </c>
      <c r="AX54" s="345"/>
      <c r="AY54" s="345"/>
      <c r="AZ54" s="345"/>
      <c r="BA54" s="346"/>
      <c r="BB54" s="347">
        <f>AL54-V54</f>
        <v>0</v>
      </c>
      <c r="BC54" s="348"/>
      <c r="BD54" s="348"/>
      <c r="BE54" s="348"/>
      <c r="BF54" s="349"/>
      <c r="BG54" s="347">
        <f>AW54+BB54</f>
        <v>0</v>
      </c>
      <c r="BH54" s="348"/>
      <c r="BI54" s="348"/>
      <c r="BJ54" s="348"/>
      <c r="BK54" s="348"/>
      <c r="BL54" s="349"/>
      <c r="BM54" s="23"/>
      <c r="BN54" s="23"/>
      <c r="BO54" s="23"/>
      <c r="BP54" s="23"/>
      <c r="BQ54" s="23"/>
      <c r="CA54" s="22" t="s">
        <v>27</v>
      </c>
    </row>
    <row r="55" spans="1:79" s="37" customFormat="1" ht="12" x14ac:dyDescent="0.2"/>
    <row r="56" spans="1:79" s="37" customFormat="1" ht="15.75" customHeight="1" x14ac:dyDescent="0.2">
      <c r="A56" s="185" t="s">
        <v>53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</row>
    <row r="57" spans="1:79" s="37" customFormat="1" ht="5.25" customHeight="1" x14ac:dyDescent="0.2"/>
    <row r="58" spans="1:79" s="37" customFormat="1" ht="45" customHeight="1" x14ac:dyDescent="0.2">
      <c r="A58" s="212" t="s">
        <v>10</v>
      </c>
      <c r="B58" s="213"/>
      <c r="C58" s="212" t="s">
        <v>9</v>
      </c>
      <c r="D58" s="188"/>
      <c r="E58" s="188"/>
      <c r="F58" s="188"/>
      <c r="G58" s="188"/>
      <c r="H58" s="188"/>
      <c r="I58" s="213"/>
      <c r="J58" s="212" t="s">
        <v>8</v>
      </c>
      <c r="K58" s="188"/>
      <c r="L58" s="188"/>
      <c r="M58" s="188"/>
      <c r="N58" s="213"/>
      <c r="O58" s="212" t="s">
        <v>7</v>
      </c>
      <c r="P58" s="188"/>
      <c r="Q58" s="188"/>
      <c r="R58" s="188"/>
      <c r="S58" s="188"/>
      <c r="T58" s="188"/>
      <c r="U58" s="188"/>
      <c r="V58" s="188"/>
      <c r="W58" s="188"/>
      <c r="X58" s="213"/>
      <c r="Y58" s="191" t="s">
        <v>30</v>
      </c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3"/>
      <c r="AN58" s="191" t="s">
        <v>55</v>
      </c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3"/>
      <c r="BC58" s="356" t="s">
        <v>3</v>
      </c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8"/>
      <c r="BR58" s="46"/>
      <c r="BS58" s="46"/>
      <c r="BT58" s="46"/>
      <c r="BU58" s="46"/>
      <c r="BV58" s="46"/>
      <c r="BW58" s="46"/>
      <c r="BX58" s="46"/>
      <c r="BY58" s="46"/>
      <c r="BZ58" s="47"/>
    </row>
    <row r="59" spans="1:79" s="37" customFormat="1" ht="32.25" customHeight="1" x14ac:dyDescent="0.2">
      <c r="A59" s="214"/>
      <c r="B59" s="215"/>
      <c r="C59" s="214"/>
      <c r="D59" s="216"/>
      <c r="E59" s="216"/>
      <c r="F59" s="216"/>
      <c r="G59" s="216"/>
      <c r="H59" s="216"/>
      <c r="I59" s="215"/>
      <c r="J59" s="214"/>
      <c r="K59" s="216"/>
      <c r="L59" s="216"/>
      <c r="M59" s="216"/>
      <c r="N59" s="215"/>
      <c r="O59" s="214"/>
      <c r="P59" s="216"/>
      <c r="Q59" s="216"/>
      <c r="R59" s="216"/>
      <c r="S59" s="216"/>
      <c r="T59" s="216"/>
      <c r="U59" s="216"/>
      <c r="V59" s="216"/>
      <c r="W59" s="216"/>
      <c r="X59" s="215"/>
      <c r="Y59" s="191" t="s">
        <v>5</v>
      </c>
      <c r="Z59" s="192"/>
      <c r="AA59" s="192"/>
      <c r="AB59" s="192"/>
      <c r="AC59" s="193"/>
      <c r="AD59" s="191" t="s">
        <v>4</v>
      </c>
      <c r="AE59" s="192"/>
      <c r="AF59" s="192"/>
      <c r="AG59" s="192"/>
      <c r="AH59" s="193"/>
      <c r="AI59" s="191" t="s">
        <v>31</v>
      </c>
      <c r="AJ59" s="192"/>
      <c r="AK59" s="192"/>
      <c r="AL59" s="192"/>
      <c r="AM59" s="193"/>
      <c r="AN59" s="191" t="s">
        <v>5</v>
      </c>
      <c r="AO59" s="192"/>
      <c r="AP59" s="192"/>
      <c r="AQ59" s="192"/>
      <c r="AR59" s="193"/>
      <c r="AS59" s="191" t="s">
        <v>4</v>
      </c>
      <c r="AT59" s="192"/>
      <c r="AU59" s="192"/>
      <c r="AV59" s="192"/>
      <c r="AW59" s="193"/>
      <c r="AX59" s="191" t="s">
        <v>31</v>
      </c>
      <c r="AY59" s="192"/>
      <c r="AZ59" s="192"/>
      <c r="BA59" s="192"/>
      <c r="BB59" s="193"/>
      <c r="BC59" s="191" t="s">
        <v>5</v>
      </c>
      <c r="BD59" s="192"/>
      <c r="BE59" s="192"/>
      <c r="BF59" s="192"/>
      <c r="BG59" s="193"/>
      <c r="BH59" s="191" t="s">
        <v>4</v>
      </c>
      <c r="BI59" s="192"/>
      <c r="BJ59" s="192"/>
      <c r="BK59" s="192"/>
      <c r="BL59" s="193"/>
      <c r="BM59" s="191" t="s">
        <v>31</v>
      </c>
      <c r="BN59" s="192"/>
      <c r="BO59" s="192"/>
      <c r="BP59" s="192"/>
      <c r="BQ59" s="193"/>
      <c r="BR59" s="43"/>
      <c r="BS59" s="43"/>
      <c r="BT59" s="43"/>
      <c r="BU59" s="43"/>
      <c r="BV59" s="43"/>
      <c r="BW59" s="43"/>
      <c r="BX59" s="43"/>
      <c r="BY59" s="43"/>
      <c r="BZ59" s="47"/>
    </row>
    <row r="60" spans="1:79" s="37" customFormat="1" ht="15.95" customHeight="1" x14ac:dyDescent="0.2">
      <c r="A60" s="191">
        <v>1</v>
      </c>
      <c r="B60" s="193"/>
      <c r="C60" s="191">
        <v>2</v>
      </c>
      <c r="D60" s="192"/>
      <c r="E60" s="192"/>
      <c r="F60" s="192"/>
      <c r="G60" s="192"/>
      <c r="H60" s="192"/>
      <c r="I60" s="193"/>
      <c r="J60" s="191">
        <v>3</v>
      </c>
      <c r="K60" s="192"/>
      <c r="L60" s="192"/>
      <c r="M60" s="192"/>
      <c r="N60" s="193"/>
      <c r="O60" s="191">
        <v>4</v>
      </c>
      <c r="P60" s="192"/>
      <c r="Q60" s="192"/>
      <c r="R60" s="192"/>
      <c r="S60" s="192"/>
      <c r="T60" s="192"/>
      <c r="U60" s="192"/>
      <c r="V60" s="192"/>
      <c r="W60" s="192"/>
      <c r="X60" s="193"/>
      <c r="Y60" s="191">
        <v>5</v>
      </c>
      <c r="Z60" s="192"/>
      <c r="AA60" s="192"/>
      <c r="AB60" s="192"/>
      <c r="AC60" s="193"/>
      <c r="AD60" s="191">
        <v>6</v>
      </c>
      <c r="AE60" s="192"/>
      <c r="AF60" s="192"/>
      <c r="AG60" s="192"/>
      <c r="AH60" s="193"/>
      <c r="AI60" s="191">
        <v>7</v>
      </c>
      <c r="AJ60" s="192"/>
      <c r="AK60" s="192"/>
      <c r="AL60" s="192"/>
      <c r="AM60" s="193"/>
      <c r="AN60" s="191">
        <v>8</v>
      </c>
      <c r="AO60" s="192"/>
      <c r="AP60" s="192"/>
      <c r="AQ60" s="192"/>
      <c r="AR60" s="193"/>
      <c r="AS60" s="191">
        <v>9</v>
      </c>
      <c r="AT60" s="192"/>
      <c r="AU60" s="192"/>
      <c r="AV60" s="192"/>
      <c r="AW60" s="193"/>
      <c r="AX60" s="191">
        <v>10</v>
      </c>
      <c r="AY60" s="192"/>
      <c r="AZ60" s="192"/>
      <c r="BA60" s="192"/>
      <c r="BB60" s="193"/>
      <c r="BC60" s="191">
        <v>11</v>
      </c>
      <c r="BD60" s="192"/>
      <c r="BE60" s="192"/>
      <c r="BF60" s="192"/>
      <c r="BG60" s="193"/>
      <c r="BH60" s="191">
        <v>12</v>
      </c>
      <c r="BI60" s="192"/>
      <c r="BJ60" s="192"/>
      <c r="BK60" s="192"/>
      <c r="BL60" s="193"/>
      <c r="BM60" s="191">
        <v>13</v>
      </c>
      <c r="BN60" s="192"/>
      <c r="BO60" s="192"/>
      <c r="BP60" s="192"/>
      <c r="BQ60" s="193"/>
      <c r="BR60" s="43"/>
      <c r="BS60" s="43"/>
      <c r="BT60" s="43"/>
      <c r="BU60" s="43"/>
      <c r="BV60" s="43"/>
      <c r="BW60" s="43"/>
      <c r="BX60" s="43"/>
      <c r="BY60" s="43"/>
      <c r="BZ60" s="47"/>
    </row>
    <row r="61" spans="1:79" s="37" customFormat="1" ht="12.75" hidden="1" customHeight="1" x14ac:dyDescent="0.2">
      <c r="A61" s="191" t="s">
        <v>44</v>
      </c>
      <c r="B61" s="193"/>
      <c r="C61" s="194" t="s">
        <v>19</v>
      </c>
      <c r="D61" s="195"/>
      <c r="E61" s="195"/>
      <c r="F61" s="195"/>
      <c r="G61" s="195"/>
      <c r="H61" s="195"/>
      <c r="I61" s="196"/>
      <c r="J61" s="191" t="s">
        <v>20</v>
      </c>
      <c r="K61" s="192"/>
      <c r="L61" s="192"/>
      <c r="M61" s="192"/>
      <c r="N61" s="193"/>
      <c r="O61" s="194" t="s">
        <v>45</v>
      </c>
      <c r="P61" s="195"/>
      <c r="Q61" s="195"/>
      <c r="R61" s="195"/>
      <c r="S61" s="195"/>
      <c r="T61" s="195"/>
      <c r="U61" s="195"/>
      <c r="V61" s="195"/>
      <c r="W61" s="195"/>
      <c r="X61" s="196"/>
      <c r="Y61" s="203" t="s">
        <v>15</v>
      </c>
      <c r="Z61" s="204"/>
      <c r="AA61" s="204"/>
      <c r="AB61" s="204"/>
      <c r="AC61" s="205"/>
      <c r="AD61" s="203" t="s">
        <v>35</v>
      </c>
      <c r="AE61" s="204"/>
      <c r="AF61" s="204"/>
      <c r="AG61" s="204"/>
      <c r="AH61" s="205"/>
      <c r="AI61" s="203" t="s">
        <v>21</v>
      </c>
      <c r="AJ61" s="204"/>
      <c r="AK61" s="204"/>
      <c r="AL61" s="204"/>
      <c r="AM61" s="205"/>
      <c r="AN61" s="203" t="s">
        <v>36</v>
      </c>
      <c r="AO61" s="204"/>
      <c r="AP61" s="204"/>
      <c r="AQ61" s="204"/>
      <c r="AR61" s="205"/>
      <c r="AS61" s="203" t="s">
        <v>16</v>
      </c>
      <c r="AT61" s="204"/>
      <c r="AU61" s="204"/>
      <c r="AV61" s="204"/>
      <c r="AW61" s="205"/>
      <c r="AX61" s="203" t="s">
        <v>21</v>
      </c>
      <c r="AY61" s="204"/>
      <c r="AZ61" s="204"/>
      <c r="BA61" s="204"/>
      <c r="BB61" s="205"/>
      <c r="BC61" s="203" t="s">
        <v>38</v>
      </c>
      <c r="BD61" s="204"/>
      <c r="BE61" s="204"/>
      <c r="BF61" s="204"/>
      <c r="BG61" s="205"/>
      <c r="BH61" s="203" t="s">
        <v>38</v>
      </c>
      <c r="BI61" s="204"/>
      <c r="BJ61" s="204"/>
      <c r="BK61" s="204"/>
      <c r="BL61" s="205"/>
      <c r="BM61" s="338" t="s">
        <v>21</v>
      </c>
      <c r="BN61" s="339"/>
      <c r="BO61" s="339"/>
      <c r="BP61" s="339"/>
      <c r="BQ61" s="340"/>
      <c r="BR61" s="44"/>
      <c r="BS61" s="44"/>
      <c r="BT61" s="47"/>
      <c r="BU61" s="47"/>
      <c r="BV61" s="47"/>
      <c r="BW61" s="47"/>
      <c r="BX61" s="47"/>
      <c r="BY61" s="47"/>
      <c r="BZ61" s="47"/>
      <c r="CA61" s="37" t="s">
        <v>28</v>
      </c>
    </row>
    <row r="62" spans="1:79" s="37" customFormat="1" ht="33" customHeight="1" x14ac:dyDescent="0.2">
      <c r="A62" s="191">
        <v>1</v>
      </c>
      <c r="B62" s="193"/>
      <c r="C62" s="132" t="str">
        <f>[1]КПК0116020!$G$70</f>
        <v>Показник затрат 1: надання фінансової підтримки КП</v>
      </c>
      <c r="D62" s="133"/>
      <c r="E62" s="133"/>
      <c r="F62" s="133"/>
      <c r="G62" s="133"/>
      <c r="H62" s="133"/>
      <c r="I62" s="134"/>
      <c r="J62" s="341" t="s">
        <v>135</v>
      </c>
      <c r="K62" s="342"/>
      <c r="L62" s="342"/>
      <c r="M62" s="342"/>
      <c r="N62" s="343"/>
      <c r="O62" s="341" t="s">
        <v>169</v>
      </c>
      <c r="P62" s="342"/>
      <c r="Q62" s="342"/>
      <c r="R62" s="342"/>
      <c r="S62" s="342"/>
      <c r="T62" s="342"/>
      <c r="U62" s="342"/>
      <c r="V62" s="342"/>
      <c r="W62" s="342"/>
      <c r="X62" s="343"/>
      <c r="Y62" s="335">
        <f>AA46</f>
        <v>280000</v>
      </c>
      <c r="Z62" s="336"/>
      <c r="AA62" s="336"/>
      <c r="AB62" s="336"/>
      <c r="AC62" s="337"/>
      <c r="AD62" s="335">
        <f t="shared" ref="AD62" si="5">AF46</f>
        <v>0</v>
      </c>
      <c r="AE62" s="336"/>
      <c r="AF62" s="336"/>
      <c r="AG62" s="336"/>
      <c r="AH62" s="337"/>
      <c r="AI62" s="335">
        <f t="shared" ref="AI62" si="6">AK46</f>
        <v>280000</v>
      </c>
      <c r="AJ62" s="336"/>
      <c r="AK62" s="336"/>
      <c r="AL62" s="336"/>
      <c r="AM62" s="337"/>
      <c r="AN62" s="335">
        <f>AP46</f>
        <v>280000</v>
      </c>
      <c r="AO62" s="336"/>
      <c r="AP62" s="336"/>
      <c r="AQ62" s="336"/>
      <c r="AR62" s="337"/>
      <c r="AS62" s="335">
        <f t="shared" ref="AS62" si="7">AU46</f>
        <v>0</v>
      </c>
      <c r="AT62" s="336"/>
      <c r="AU62" s="336"/>
      <c r="AV62" s="336"/>
      <c r="AW62" s="337"/>
      <c r="AX62" s="335">
        <f t="shared" ref="AX62" si="8">AZ46</f>
        <v>280000</v>
      </c>
      <c r="AY62" s="336"/>
      <c r="AZ62" s="336"/>
      <c r="BA62" s="336"/>
      <c r="BB62" s="337"/>
      <c r="BC62" s="335">
        <f>BE46</f>
        <v>0</v>
      </c>
      <c r="BD62" s="336"/>
      <c r="BE62" s="336"/>
      <c r="BF62" s="336"/>
      <c r="BG62" s="337"/>
      <c r="BH62" s="335">
        <f>BI46</f>
        <v>0</v>
      </c>
      <c r="BI62" s="336"/>
      <c r="BJ62" s="336"/>
      <c r="BK62" s="336"/>
      <c r="BL62" s="337"/>
      <c r="BM62" s="335">
        <f>BN46</f>
        <v>0</v>
      </c>
      <c r="BN62" s="336"/>
      <c r="BO62" s="336"/>
      <c r="BP62" s="336"/>
      <c r="BQ62" s="337"/>
      <c r="BR62" s="45"/>
      <c r="BS62" s="45"/>
      <c r="BT62" s="45"/>
      <c r="BU62" s="45"/>
      <c r="BV62" s="45"/>
      <c r="BW62" s="45"/>
      <c r="BX62" s="45"/>
      <c r="BY62" s="45"/>
      <c r="BZ62" s="47"/>
      <c r="CA62" s="37" t="s">
        <v>29</v>
      </c>
    </row>
    <row r="63" spans="1:79" s="37" customFormat="1" ht="12" x14ac:dyDescent="0.2"/>
    <row r="64" spans="1:79" s="37" customFormat="1" ht="15.95" customHeight="1" x14ac:dyDescent="0.2">
      <c r="A64" s="185" t="s">
        <v>56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</row>
    <row r="65" spans="1:64" s="37" customFormat="1" ht="7.5" customHeight="1" x14ac:dyDescent="0.2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</row>
    <row r="66" spans="1:64" s="37" customFormat="1" ht="15.75" hidden="1" customHeight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64" s="37" customFormat="1" ht="15.75" hidden="1" customHeight="1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</row>
    <row r="68" spans="1:64" s="37" customFormat="1" ht="21.75" customHeight="1" x14ac:dyDescent="0.2">
      <c r="A68" s="254" t="str">
        <f>КПК0115061!A70</f>
        <v xml:space="preserve">Сватівський міський голова 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38"/>
      <c r="AO68" s="38"/>
      <c r="AP68" s="255" t="str">
        <f>КПК0115061!AP70</f>
        <v>Є.В.Рибалко</v>
      </c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</row>
    <row r="69" spans="1:64" s="37" customFormat="1" ht="12" x14ac:dyDescent="0.2">
      <c r="W69" s="256" t="s">
        <v>12</v>
      </c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49"/>
      <c r="AO69" s="49"/>
      <c r="AP69" s="256" t="s">
        <v>13</v>
      </c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</row>
    <row r="70" spans="1:64" s="37" customFormat="1" ht="8.25" customHeight="1" x14ac:dyDescent="0.2"/>
    <row r="71" spans="1:64" s="37" customFormat="1" ht="12" hidden="1" x14ac:dyDescent="0.2"/>
    <row r="72" spans="1:64" s="37" customFormat="1" ht="15.95" customHeight="1" x14ac:dyDescent="0.2">
      <c r="A72" s="254" t="s">
        <v>66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38"/>
      <c r="AO72" s="38"/>
      <c r="AP72" s="255" t="s">
        <v>67</v>
      </c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</row>
    <row r="73" spans="1:64" s="37" customFormat="1" ht="12" x14ac:dyDescent="0.2">
      <c r="W73" s="256" t="s">
        <v>12</v>
      </c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49"/>
      <c r="AO73" s="49"/>
      <c r="AP73" s="256" t="s">
        <v>13</v>
      </c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</row>
  </sheetData>
  <mergeCells count="22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AU44:AY44"/>
    <mergeCell ref="AZ44:BC44"/>
    <mergeCell ref="BD44:BH44"/>
    <mergeCell ref="BI44:BM44"/>
    <mergeCell ref="BN44:BQ44"/>
    <mergeCell ref="AZ45:BC45"/>
    <mergeCell ref="BD45:BH45"/>
    <mergeCell ref="BI45:BM45"/>
    <mergeCell ref="BN45:BQ45"/>
    <mergeCell ref="BM59:BQ59"/>
    <mergeCell ref="A58:B59"/>
    <mergeCell ref="C58:I59"/>
    <mergeCell ref="J58:N59"/>
    <mergeCell ref="O58:X59"/>
    <mergeCell ref="Y59:AC59"/>
    <mergeCell ref="AD59:AH59"/>
    <mergeCell ref="AI59:AM59"/>
    <mergeCell ref="AN59:AR59"/>
    <mergeCell ref="AS59:AW59"/>
    <mergeCell ref="Y58:AM58"/>
    <mergeCell ref="AN58:BB58"/>
    <mergeCell ref="BC58:BQ58"/>
    <mergeCell ref="A45:B45"/>
    <mergeCell ref="C45:Z45"/>
    <mergeCell ref="AA45:AE45"/>
    <mergeCell ref="AF45:AJ45"/>
    <mergeCell ref="AK45:AO45"/>
    <mergeCell ref="AP45:AT45"/>
    <mergeCell ref="AU45:AY45"/>
    <mergeCell ref="W69:AM69"/>
    <mergeCell ref="AP69:BH69"/>
    <mergeCell ref="AX59:BB59"/>
    <mergeCell ref="BC59:BG59"/>
    <mergeCell ref="BH59:BL59"/>
    <mergeCell ref="AQ51:AV51"/>
    <mergeCell ref="AW51:BA51"/>
    <mergeCell ref="BB51:BF51"/>
    <mergeCell ref="BG51:BL51"/>
    <mergeCell ref="BG54:BL54"/>
    <mergeCell ref="A56:BQ56"/>
    <mergeCell ref="BG53:BL53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N46:BQ46"/>
    <mergeCell ref="A48:BL48"/>
    <mergeCell ref="A46:B46"/>
    <mergeCell ref="C46:Z46"/>
    <mergeCell ref="AA46:AE46"/>
    <mergeCell ref="AF46:AJ46"/>
    <mergeCell ref="AK46:AO46"/>
    <mergeCell ref="AP46:AT46"/>
    <mergeCell ref="A49:BL49"/>
    <mergeCell ref="AU46:AY46"/>
    <mergeCell ref="AZ46:BC46"/>
    <mergeCell ref="BD46:BH46"/>
    <mergeCell ref="BI46:BM46"/>
    <mergeCell ref="A50:P51"/>
    <mergeCell ref="Q50:AF50"/>
    <mergeCell ref="AG50:AV50"/>
    <mergeCell ref="AW50:BL50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Q51:U51"/>
    <mergeCell ref="V51:Z51"/>
    <mergeCell ref="AA51:AF51"/>
    <mergeCell ref="AG51:AK51"/>
    <mergeCell ref="AL51:AP51"/>
    <mergeCell ref="A53:P53"/>
    <mergeCell ref="Q53:U53"/>
    <mergeCell ref="V53:Z53"/>
    <mergeCell ref="AA53:AF53"/>
    <mergeCell ref="AG53:AK53"/>
    <mergeCell ref="AL54:AP54"/>
    <mergeCell ref="AQ54:AV54"/>
    <mergeCell ref="AW54:BA54"/>
    <mergeCell ref="BB54:BF54"/>
    <mergeCell ref="AL53:AP53"/>
    <mergeCell ref="AQ53:AV53"/>
    <mergeCell ref="AW53:BA53"/>
    <mergeCell ref="BB53:BF53"/>
    <mergeCell ref="A54:P54"/>
    <mergeCell ref="Q54:U54"/>
    <mergeCell ref="V54:Z54"/>
    <mergeCell ref="AA54:AF54"/>
    <mergeCell ref="AG54:AK54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BM61:BQ61"/>
    <mergeCell ref="A62:B62"/>
    <mergeCell ref="C62:I62"/>
    <mergeCell ref="J62:N62"/>
    <mergeCell ref="O62:X62"/>
    <mergeCell ref="Y62:AC62"/>
    <mergeCell ref="AD62:AH62"/>
    <mergeCell ref="A72:V72"/>
    <mergeCell ref="W72:AM72"/>
    <mergeCell ref="AP72:BH72"/>
    <mergeCell ref="AS61:AW61"/>
    <mergeCell ref="AX61:BB61"/>
    <mergeCell ref="BC61:BG61"/>
    <mergeCell ref="BH61:BL61"/>
    <mergeCell ref="W73:AM73"/>
    <mergeCell ref="AP73:BH73"/>
    <mergeCell ref="BM62:BQ62"/>
    <mergeCell ref="A64:BL64"/>
    <mergeCell ref="A65:BL65"/>
    <mergeCell ref="A68:V68"/>
    <mergeCell ref="W68:AM68"/>
    <mergeCell ref="AP68:BH68"/>
    <mergeCell ref="AI62:AM62"/>
    <mergeCell ref="AN62:AR62"/>
    <mergeCell ref="AS62:AW62"/>
    <mergeCell ref="AX62:BB62"/>
    <mergeCell ref="BC62:BG62"/>
    <mergeCell ref="BH62:BL62"/>
  </mergeCells>
  <conditionalFormatting sqref="C62">
    <cfRule type="cellIs" dxfId="19" priority="1" stopIfTrue="1" operator="equal">
      <formula>$C61</formula>
    </cfRule>
  </conditionalFormatting>
  <conditionalFormatting sqref="A62:B62">
    <cfRule type="cellIs" dxfId="18" priority="2" stopIfTrue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55B60-C8B2-4F30-832E-85962C33AD26}">
  <sheetPr>
    <tabColor rgb="FF0070C0"/>
  </sheetPr>
  <dimension ref="A1:CB79"/>
  <sheetViews>
    <sheetView topLeftCell="A46" workbookViewId="0">
      <selection activeCell="AP75" sqref="AP75:BH75"/>
    </sheetView>
  </sheetViews>
  <sheetFormatPr defaultRowHeight="12.75" x14ac:dyDescent="0.2"/>
  <cols>
    <col min="1" max="1" width="3.28515625" style="1" customWidth="1"/>
    <col min="2" max="2" width="0.7109375" style="1" customWidth="1"/>
    <col min="3" max="3" width="1.140625" style="1" customWidth="1"/>
    <col min="4" max="7" width="2.85546875" style="1" customWidth="1"/>
    <col min="8" max="8" width="5.5703125" style="1" customWidth="1"/>
    <col min="9" max="9" width="2.85546875" style="1" customWidth="1"/>
    <col min="10" max="14" width="1.5703125" style="1" customWidth="1"/>
    <col min="15" max="16" width="2.85546875" style="1" customWidth="1"/>
    <col min="17" max="20" width="1.7109375" style="1" customWidth="1"/>
    <col min="21" max="21" width="2.85546875" style="1" customWidth="1"/>
    <col min="22" max="23" width="1.7109375" style="1" customWidth="1"/>
    <col min="24" max="24" width="2.42578125" style="1" customWidth="1"/>
    <col min="25" max="25" width="1.7109375" style="1" customWidth="1"/>
    <col min="26" max="26" width="3.140625" style="1" customWidth="1"/>
    <col min="27" max="30" width="1.7109375" style="1" customWidth="1"/>
    <col min="31" max="31" width="3" style="1" customWidth="1"/>
    <col min="32" max="35" width="1.7109375" style="1" customWidth="1"/>
    <col min="36" max="36" width="3.140625" style="1" customWidth="1"/>
    <col min="37" max="40" width="1.7109375" style="1" customWidth="1"/>
    <col min="41" max="41" width="3.85546875" style="1" customWidth="1"/>
    <col min="42" max="45" width="1.7109375" style="1" customWidth="1"/>
    <col min="46" max="46" width="2.85546875" style="1" customWidth="1"/>
    <col min="47" max="50" width="1.7109375" style="1" customWidth="1"/>
    <col min="51" max="51" width="2.7109375" style="1" customWidth="1"/>
    <col min="52" max="53" width="1.7109375" style="1" customWidth="1"/>
    <col min="54" max="54" width="4.28515625" style="1" customWidth="1"/>
    <col min="55" max="55" width="2.5703125" style="1" customWidth="1"/>
    <col min="56" max="68" width="1.7109375" style="1" customWidth="1"/>
    <col min="69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2.25" hidden="1" customHeight="1" x14ac:dyDescent="0.2">
      <c r="AO2" s="189" t="s">
        <v>162</v>
      </c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</row>
    <row r="3" spans="1:64" ht="9" hidden="1" customHeight="1" x14ac:dyDescent="0.2"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</row>
    <row r="4" spans="1:64" ht="12.75" customHeight="1" x14ac:dyDescent="0.2"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</row>
    <row r="6" spans="1:64" ht="1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customHeight="1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s="37" customFormat="1" ht="15" customHeight="1" x14ac:dyDescent="0.2">
      <c r="A14" s="185" t="s">
        <v>11</v>
      </c>
      <c r="B14" s="185"/>
      <c r="C14" s="36"/>
      <c r="D14" s="186" t="s">
        <v>65</v>
      </c>
      <c r="E14" s="186"/>
      <c r="F14" s="186"/>
      <c r="G14" s="186"/>
      <c r="H14" s="186"/>
      <c r="I14" s="186"/>
      <c r="J14" s="186"/>
      <c r="K14" s="36"/>
      <c r="L14" s="187" t="str">
        <f>КПК0114082!L14</f>
        <v>Сватівська міська рада Луганської області</v>
      </c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</row>
    <row r="15" spans="1:64" s="37" customFormat="1" ht="15.95" customHeight="1" x14ac:dyDescent="0.2">
      <c r="A15" s="38"/>
      <c r="B15" s="38"/>
      <c r="C15" s="38"/>
      <c r="D15" s="188" t="s">
        <v>40</v>
      </c>
      <c r="E15" s="188"/>
      <c r="F15" s="188"/>
      <c r="G15" s="188"/>
      <c r="H15" s="188"/>
      <c r="I15" s="188"/>
      <c r="J15" s="188"/>
      <c r="K15" s="38"/>
      <c r="L15" s="188" t="s">
        <v>0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</row>
    <row r="16" spans="1:64" s="37" customFormat="1" ht="6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s="37" customFormat="1" ht="15" customHeight="1" x14ac:dyDescent="0.2">
      <c r="A17" s="185" t="s">
        <v>41</v>
      </c>
      <c r="B17" s="185"/>
      <c r="C17" s="36"/>
      <c r="D17" s="186" t="s">
        <v>71</v>
      </c>
      <c r="E17" s="186"/>
      <c r="F17" s="186"/>
      <c r="G17" s="186"/>
      <c r="H17" s="186"/>
      <c r="I17" s="186"/>
      <c r="J17" s="186"/>
      <c r="K17" s="36"/>
      <c r="L17" s="187" t="str">
        <f>L14</f>
        <v>Сватівська міська рада Луганської області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</row>
    <row r="18" spans="1:79" s="37" customFormat="1" ht="15.95" customHeight="1" x14ac:dyDescent="0.2">
      <c r="A18" s="38"/>
      <c r="B18" s="38"/>
      <c r="C18" s="38"/>
      <c r="D18" s="188" t="s">
        <v>40</v>
      </c>
      <c r="E18" s="188"/>
      <c r="F18" s="188"/>
      <c r="G18" s="188"/>
      <c r="H18" s="188"/>
      <c r="I18" s="188"/>
      <c r="J18" s="188"/>
      <c r="K18" s="38"/>
      <c r="L18" s="188" t="s">
        <v>1</v>
      </c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</row>
    <row r="19" spans="1:79" s="37" customFormat="1" ht="6.75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s="37" customFormat="1" ht="18" customHeight="1" x14ac:dyDescent="0.2">
      <c r="A20" s="185" t="s">
        <v>42</v>
      </c>
      <c r="B20" s="185"/>
      <c r="C20" s="36"/>
      <c r="D20" s="190" t="s">
        <v>171</v>
      </c>
      <c r="E20" s="190"/>
      <c r="F20" s="190"/>
      <c r="G20" s="190"/>
      <c r="H20" s="190"/>
      <c r="I20" s="190"/>
      <c r="J20" s="190"/>
      <c r="K20" s="39"/>
      <c r="L20" s="190" t="s">
        <v>98</v>
      </c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87" t="str">
        <f>[1]КПК0116013!$AC$19</f>
        <v>Забезпечення діяльності водопровідно-каналізаційного господарства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79" s="37" customFormat="1" ht="20.100000000000001" customHeight="1" x14ac:dyDescent="0.2">
      <c r="A21" s="38"/>
      <c r="B21" s="38"/>
      <c r="C21" s="38"/>
      <c r="D21" s="188" t="s">
        <v>40</v>
      </c>
      <c r="E21" s="188"/>
      <c r="F21" s="188"/>
      <c r="G21" s="188"/>
      <c r="H21" s="188"/>
      <c r="I21" s="188"/>
      <c r="J21" s="188"/>
      <c r="K21" s="38"/>
      <c r="L21" s="188" t="s">
        <v>39</v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 t="s">
        <v>2</v>
      </c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</row>
    <row r="22" spans="1:79" s="37" customFormat="1" ht="8.25" customHeight="1" x14ac:dyDescent="0.2"/>
    <row r="23" spans="1:79" s="37" customFormat="1" ht="15.75" customHeight="1" x14ac:dyDescent="0.2">
      <c r="A23" s="200" t="s">
        <v>48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</row>
    <row r="24" spans="1:79" s="37" customFormat="1" ht="27.75" customHeight="1" x14ac:dyDescent="0.2">
      <c r="A24" s="191" t="s">
        <v>6</v>
      </c>
      <c r="B24" s="192"/>
      <c r="C24" s="192"/>
      <c r="D24" s="192"/>
      <c r="E24" s="192"/>
      <c r="F24" s="193"/>
      <c r="G24" s="191" t="s">
        <v>46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3"/>
    </row>
    <row r="25" spans="1:79" s="37" customFormat="1" ht="12" x14ac:dyDescent="0.2">
      <c r="A25" s="191">
        <v>1</v>
      </c>
      <c r="B25" s="192"/>
      <c r="C25" s="192"/>
      <c r="D25" s="192"/>
      <c r="E25" s="192"/>
      <c r="F25" s="193"/>
      <c r="G25" s="191">
        <v>2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3"/>
    </row>
    <row r="26" spans="1:79" s="37" customFormat="1" ht="10.5" hidden="1" customHeight="1" x14ac:dyDescent="0.2">
      <c r="A26" s="191" t="s">
        <v>44</v>
      </c>
      <c r="B26" s="192"/>
      <c r="C26" s="192"/>
      <c r="D26" s="192"/>
      <c r="E26" s="192"/>
      <c r="F26" s="193"/>
      <c r="G26" s="194" t="s">
        <v>19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6"/>
      <c r="CA26" s="37" t="s">
        <v>60</v>
      </c>
    </row>
    <row r="27" spans="1:79" s="37" customFormat="1" ht="12" x14ac:dyDescent="0.2">
      <c r="A27" s="191"/>
      <c r="B27" s="192"/>
      <c r="C27" s="192"/>
      <c r="D27" s="192"/>
      <c r="E27" s="192"/>
      <c r="F27" s="193"/>
      <c r="G27" s="197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9"/>
      <c r="CA27" s="37" t="s">
        <v>58</v>
      </c>
    </row>
    <row r="28" spans="1:79" s="37" customFormat="1" ht="3.75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s="37" customFormat="1" ht="15.95" customHeight="1" x14ac:dyDescent="0.2">
      <c r="A29" s="185" t="s">
        <v>167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</row>
    <row r="30" spans="1:79" s="37" customFormat="1" ht="15.95" customHeight="1" x14ac:dyDescent="0.2">
      <c r="A30" s="202" t="str">
        <f>[1]КПК0116013!$L$32</f>
        <v>Надання фінансової підтримки МКП "Сватівський водоканал"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</row>
    <row r="31" spans="1:79" s="37" customFormat="1" ht="12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79" s="37" customFormat="1" ht="15.75" customHeight="1" x14ac:dyDescent="0.2">
      <c r="A32" s="200" t="s">
        <v>50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</row>
    <row r="33" spans="1:79" s="37" customFormat="1" ht="27.75" customHeight="1" x14ac:dyDescent="0.2">
      <c r="A33" s="191" t="s">
        <v>6</v>
      </c>
      <c r="B33" s="192"/>
      <c r="C33" s="192"/>
      <c r="D33" s="192"/>
      <c r="E33" s="192"/>
      <c r="F33" s="193"/>
      <c r="G33" s="191" t="s">
        <v>47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3"/>
    </row>
    <row r="34" spans="1:79" s="37" customFormat="1" ht="12" x14ac:dyDescent="0.2">
      <c r="A34" s="191">
        <v>1</v>
      </c>
      <c r="B34" s="192"/>
      <c r="C34" s="192"/>
      <c r="D34" s="192"/>
      <c r="E34" s="192"/>
      <c r="F34" s="193"/>
      <c r="G34" s="191">
        <v>2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3"/>
    </row>
    <row r="35" spans="1:79" s="37" customFormat="1" ht="10.5" customHeight="1" x14ac:dyDescent="0.2">
      <c r="A35" s="191">
        <v>1</v>
      </c>
      <c r="B35" s="192"/>
      <c r="C35" s="192"/>
      <c r="D35" s="192"/>
      <c r="E35" s="192"/>
      <c r="F35" s="193"/>
      <c r="G35" s="194" t="str">
        <f>[1]КПК0116013!$G37</f>
        <v>Утримання об'єктів водопровідно-каналізаційної мережі МКП "Сватівський водоканал"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6"/>
      <c r="CA35" s="37" t="s">
        <v>61</v>
      </c>
    </row>
    <row r="36" spans="1:79" s="37" customFormat="1" ht="12.75" customHeight="1" x14ac:dyDescent="0.2">
      <c r="A36" s="191">
        <v>2</v>
      </c>
      <c r="B36" s="192"/>
      <c r="C36" s="192"/>
      <c r="D36" s="192"/>
      <c r="E36" s="192"/>
      <c r="F36" s="193"/>
      <c r="G36" s="194" t="str">
        <f>[1]КПК0116013!$G38</f>
        <v>Проведення асенізації каналізаційної мережі</v>
      </c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6"/>
      <c r="CA36" s="37" t="s">
        <v>59</v>
      </c>
    </row>
    <row r="37" spans="1:79" s="37" customFormat="1" ht="12" x14ac:dyDescent="0.2"/>
    <row r="38" spans="1:79" s="37" customFormat="1" ht="15.75" customHeight="1" x14ac:dyDescent="0.2">
      <c r="A38" s="185" t="s">
        <v>51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</row>
    <row r="39" spans="1:79" s="37" customFormat="1" ht="15" customHeight="1" x14ac:dyDescent="0.2">
      <c r="A39" s="201" t="s">
        <v>68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</row>
    <row r="40" spans="1:79" s="37" customFormat="1" ht="48" customHeight="1" x14ac:dyDescent="0.2">
      <c r="A40" s="212" t="s">
        <v>6</v>
      </c>
      <c r="B40" s="213"/>
      <c r="C40" s="212" t="s">
        <v>33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213"/>
      <c r="AA40" s="191" t="s">
        <v>30</v>
      </c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3"/>
      <c r="AP40" s="191" t="s">
        <v>54</v>
      </c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3"/>
      <c r="BD40" s="191" t="s">
        <v>3</v>
      </c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3"/>
    </row>
    <row r="41" spans="1:79" s="37" customFormat="1" ht="29.1" customHeight="1" x14ac:dyDescent="0.2">
      <c r="A41" s="214"/>
      <c r="B41" s="215"/>
      <c r="C41" s="214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5"/>
      <c r="AA41" s="191" t="s">
        <v>5</v>
      </c>
      <c r="AB41" s="192"/>
      <c r="AC41" s="192"/>
      <c r="AD41" s="192"/>
      <c r="AE41" s="193"/>
      <c r="AF41" s="191" t="s">
        <v>4</v>
      </c>
      <c r="AG41" s="192"/>
      <c r="AH41" s="192"/>
      <c r="AI41" s="192"/>
      <c r="AJ41" s="193"/>
      <c r="AK41" s="191" t="s">
        <v>31</v>
      </c>
      <c r="AL41" s="192"/>
      <c r="AM41" s="192"/>
      <c r="AN41" s="192"/>
      <c r="AO41" s="193"/>
      <c r="AP41" s="191" t="s">
        <v>5</v>
      </c>
      <c r="AQ41" s="192"/>
      <c r="AR41" s="192"/>
      <c r="AS41" s="192"/>
      <c r="AT41" s="193"/>
      <c r="AU41" s="191" t="s">
        <v>4</v>
      </c>
      <c r="AV41" s="192"/>
      <c r="AW41" s="192"/>
      <c r="AX41" s="192"/>
      <c r="AY41" s="193"/>
      <c r="AZ41" s="191" t="s">
        <v>31</v>
      </c>
      <c r="BA41" s="192"/>
      <c r="BB41" s="192"/>
      <c r="BC41" s="193"/>
      <c r="BD41" s="191" t="s">
        <v>5</v>
      </c>
      <c r="BE41" s="192"/>
      <c r="BF41" s="192"/>
      <c r="BG41" s="192"/>
      <c r="BH41" s="193"/>
      <c r="BI41" s="191" t="s">
        <v>4</v>
      </c>
      <c r="BJ41" s="192"/>
      <c r="BK41" s="192"/>
      <c r="BL41" s="192"/>
      <c r="BM41" s="193"/>
      <c r="BN41" s="191" t="s">
        <v>32</v>
      </c>
      <c r="BO41" s="192"/>
      <c r="BP41" s="192"/>
      <c r="BQ41" s="193"/>
    </row>
    <row r="42" spans="1:79" s="37" customFormat="1" ht="15.95" customHeight="1" x14ac:dyDescent="0.2">
      <c r="A42" s="209">
        <v>1</v>
      </c>
      <c r="B42" s="210"/>
      <c r="C42" s="209">
        <v>2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0"/>
      <c r="AA42" s="209">
        <v>3</v>
      </c>
      <c r="AB42" s="211"/>
      <c r="AC42" s="211"/>
      <c r="AD42" s="211"/>
      <c r="AE42" s="210"/>
      <c r="AF42" s="209">
        <v>4</v>
      </c>
      <c r="AG42" s="211"/>
      <c r="AH42" s="211"/>
      <c r="AI42" s="211"/>
      <c r="AJ42" s="210"/>
      <c r="AK42" s="209">
        <v>5</v>
      </c>
      <c r="AL42" s="211"/>
      <c r="AM42" s="211"/>
      <c r="AN42" s="211"/>
      <c r="AO42" s="210"/>
      <c r="AP42" s="209">
        <v>6</v>
      </c>
      <c r="AQ42" s="211"/>
      <c r="AR42" s="211"/>
      <c r="AS42" s="211"/>
      <c r="AT42" s="210"/>
      <c r="AU42" s="209">
        <v>7</v>
      </c>
      <c r="AV42" s="211"/>
      <c r="AW42" s="211"/>
      <c r="AX42" s="211"/>
      <c r="AY42" s="210"/>
      <c r="AZ42" s="209">
        <v>8</v>
      </c>
      <c r="BA42" s="211"/>
      <c r="BB42" s="211"/>
      <c r="BC42" s="210"/>
      <c r="BD42" s="209">
        <v>9</v>
      </c>
      <c r="BE42" s="211"/>
      <c r="BF42" s="211"/>
      <c r="BG42" s="211"/>
      <c r="BH42" s="210"/>
      <c r="BI42" s="209">
        <v>10</v>
      </c>
      <c r="BJ42" s="211"/>
      <c r="BK42" s="211"/>
      <c r="BL42" s="211"/>
      <c r="BM42" s="210"/>
      <c r="BN42" s="209">
        <v>11</v>
      </c>
      <c r="BO42" s="211"/>
      <c r="BP42" s="211"/>
      <c r="BQ42" s="210"/>
    </row>
    <row r="43" spans="1:79" s="37" customFormat="1" ht="21.75" customHeight="1" x14ac:dyDescent="0.2">
      <c r="A43" s="191">
        <v>1</v>
      </c>
      <c r="B43" s="193"/>
      <c r="C43" s="194" t="str">
        <f>[1]КПК0116013!$D46</f>
        <v>Надання фінансової підтримки на придбання засувок на водопровідно-каналізаційні мережі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6"/>
      <c r="AA43" s="203">
        <v>35049</v>
      </c>
      <c r="AB43" s="204"/>
      <c r="AC43" s="204"/>
      <c r="AD43" s="204"/>
      <c r="AE43" s="205"/>
      <c r="AF43" s="203">
        <v>28066</v>
      </c>
      <c r="AG43" s="204"/>
      <c r="AH43" s="204"/>
      <c r="AI43" s="204"/>
      <c r="AJ43" s="205"/>
      <c r="AK43" s="206">
        <f>AA43+AF43</f>
        <v>63115</v>
      </c>
      <c r="AL43" s="207"/>
      <c r="AM43" s="207"/>
      <c r="AN43" s="207"/>
      <c r="AO43" s="208"/>
      <c r="AP43" s="203">
        <v>35049</v>
      </c>
      <c r="AQ43" s="204"/>
      <c r="AR43" s="204"/>
      <c r="AS43" s="204"/>
      <c r="AT43" s="205"/>
      <c r="AU43" s="203">
        <v>28066</v>
      </c>
      <c r="AV43" s="204"/>
      <c r="AW43" s="204"/>
      <c r="AX43" s="204"/>
      <c r="AY43" s="205"/>
      <c r="AZ43" s="206">
        <f>AP43+AU43</f>
        <v>63115</v>
      </c>
      <c r="BA43" s="207"/>
      <c r="BB43" s="207"/>
      <c r="BC43" s="208"/>
      <c r="BD43" s="135">
        <f>AP43-AA43</f>
        <v>0</v>
      </c>
      <c r="BE43" s="217"/>
      <c r="BF43" s="217"/>
      <c r="BG43" s="217"/>
      <c r="BH43" s="218"/>
      <c r="BI43" s="135">
        <f>AU43-AF43</f>
        <v>0</v>
      </c>
      <c r="BJ43" s="217"/>
      <c r="BK43" s="217"/>
      <c r="BL43" s="217"/>
      <c r="BM43" s="218"/>
      <c r="BN43" s="219">
        <f>BD43+BI43</f>
        <v>0</v>
      </c>
      <c r="BO43" s="220"/>
      <c r="BP43" s="220"/>
      <c r="BQ43" s="221"/>
    </row>
    <row r="44" spans="1:79" s="37" customFormat="1" ht="15.95" customHeight="1" x14ac:dyDescent="0.2">
      <c r="A44" s="191">
        <v>2</v>
      </c>
      <c r="B44" s="193"/>
      <c r="C44" s="194" t="str">
        <f>[1]КПК0116013!$D47</f>
        <v>Надання фінансової підтримки на придбання пожежних гідрантів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6"/>
      <c r="AA44" s="203"/>
      <c r="AB44" s="204"/>
      <c r="AC44" s="204"/>
      <c r="AD44" s="204"/>
      <c r="AE44" s="205"/>
      <c r="AF44" s="203">
        <v>12500</v>
      </c>
      <c r="AG44" s="204"/>
      <c r="AH44" s="204"/>
      <c r="AI44" s="204"/>
      <c r="AJ44" s="205"/>
      <c r="AK44" s="206">
        <f t="shared" ref="AK44:AK49" si="0">AA44+AF44</f>
        <v>12500</v>
      </c>
      <c r="AL44" s="207"/>
      <c r="AM44" s="207"/>
      <c r="AN44" s="207"/>
      <c r="AO44" s="208"/>
      <c r="AP44" s="203"/>
      <c r="AQ44" s="204"/>
      <c r="AR44" s="204"/>
      <c r="AS44" s="204"/>
      <c r="AT44" s="205"/>
      <c r="AU44" s="203">
        <v>12500</v>
      </c>
      <c r="AV44" s="204"/>
      <c r="AW44" s="204"/>
      <c r="AX44" s="204"/>
      <c r="AY44" s="205"/>
      <c r="AZ44" s="206">
        <f t="shared" ref="AZ44:AZ49" si="1">AP44+AU44</f>
        <v>12500</v>
      </c>
      <c r="BA44" s="207"/>
      <c r="BB44" s="207"/>
      <c r="BC44" s="208"/>
      <c r="BD44" s="135">
        <f t="shared" ref="BD44:BD49" si="2">AP44-AA44</f>
        <v>0</v>
      </c>
      <c r="BE44" s="217"/>
      <c r="BF44" s="217"/>
      <c r="BG44" s="217"/>
      <c r="BH44" s="218"/>
      <c r="BI44" s="135">
        <f t="shared" ref="BI44:BI49" si="3">AU44-AF44</f>
        <v>0</v>
      </c>
      <c r="BJ44" s="217"/>
      <c r="BK44" s="217"/>
      <c r="BL44" s="217"/>
      <c r="BM44" s="218"/>
      <c r="BN44" s="219">
        <f t="shared" ref="BN44:BN49" si="4">BD44+BI44</f>
        <v>0</v>
      </c>
      <c r="BO44" s="220"/>
      <c r="BP44" s="220"/>
      <c r="BQ44" s="221"/>
    </row>
    <row r="45" spans="1:79" s="37" customFormat="1" ht="24.75" customHeight="1" x14ac:dyDescent="0.2">
      <c r="A45" s="191">
        <v>3</v>
      </c>
      <c r="B45" s="193"/>
      <c r="C45" s="194" t="str">
        <f>[1]КПК0116013!$D48</f>
        <v>Надання фінансової підтримки на оплату послуг з гідродинамічного  очищення фекальної каналізаційної системи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6"/>
      <c r="AA45" s="203">
        <v>111805</v>
      </c>
      <c r="AB45" s="204"/>
      <c r="AC45" s="204"/>
      <c r="AD45" s="204"/>
      <c r="AE45" s="205"/>
      <c r="AF45" s="203"/>
      <c r="AG45" s="204"/>
      <c r="AH45" s="204"/>
      <c r="AI45" s="204"/>
      <c r="AJ45" s="205"/>
      <c r="AK45" s="206">
        <f t="shared" si="0"/>
        <v>111805</v>
      </c>
      <c r="AL45" s="207"/>
      <c r="AM45" s="207"/>
      <c r="AN45" s="207"/>
      <c r="AO45" s="208"/>
      <c r="AP45" s="203">
        <v>111805</v>
      </c>
      <c r="AQ45" s="204"/>
      <c r="AR45" s="204"/>
      <c r="AS45" s="204"/>
      <c r="AT45" s="205"/>
      <c r="AU45" s="203"/>
      <c r="AV45" s="204"/>
      <c r="AW45" s="204"/>
      <c r="AX45" s="204"/>
      <c r="AY45" s="205"/>
      <c r="AZ45" s="206">
        <f t="shared" si="1"/>
        <v>111805</v>
      </c>
      <c r="BA45" s="207"/>
      <c r="BB45" s="207"/>
      <c r="BC45" s="208"/>
      <c r="BD45" s="135">
        <f t="shared" si="2"/>
        <v>0</v>
      </c>
      <c r="BE45" s="217"/>
      <c r="BF45" s="217"/>
      <c r="BG45" s="217"/>
      <c r="BH45" s="218"/>
      <c r="BI45" s="135">
        <f t="shared" si="3"/>
        <v>0</v>
      </c>
      <c r="BJ45" s="217"/>
      <c r="BK45" s="217"/>
      <c r="BL45" s="217"/>
      <c r="BM45" s="218"/>
      <c r="BN45" s="219">
        <f t="shared" si="4"/>
        <v>0</v>
      </c>
      <c r="BO45" s="220"/>
      <c r="BP45" s="220"/>
      <c r="BQ45" s="221"/>
    </row>
    <row r="46" spans="1:79" s="37" customFormat="1" ht="22.5" customHeight="1" x14ac:dyDescent="0.2">
      <c r="A46" s="191">
        <v>4</v>
      </c>
      <c r="B46" s="193"/>
      <c r="C46" s="194" t="str">
        <f>[1]КПК0116013!$D49</f>
        <v>Надання фінансової підтримки на виплату заборгованості із заробітної плати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6"/>
      <c r="AA46" s="203">
        <v>641552</v>
      </c>
      <c r="AB46" s="204"/>
      <c r="AC46" s="204"/>
      <c r="AD46" s="204"/>
      <c r="AE46" s="205"/>
      <c r="AF46" s="203"/>
      <c r="AG46" s="204"/>
      <c r="AH46" s="204"/>
      <c r="AI46" s="204"/>
      <c r="AJ46" s="205"/>
      <c r="AK46" s="206">
        <f t="shared" si="0"/>
        <v>641552</v>
      </c>
      <c r="AL46" s="207"/>
      <c r="AM46" s="207"/>
      <c r="AN46" s="207"/>
      <c r="AO46" s="208"/>
      <c r="AP46" s="203">
        <v>641552</v>
      </c>
      <c r="AQ46" s="204"/>
      <c r="AR46" s="204"/>
      <c r="AS46" s="204"/>
      <c r="AT46" s="205"/>
      <c r="AU46" s="203"/>
      <c r="AV46" s="204"/>
      <c r="AW46" s="204"/>
      <c r="AX46" s="204"/>
      <c r="AY46" s="205"/>
      <c r="AZ46" s="206">
        <f t="shared" si="1"/>
        <v>641552</v>
      </c>
      <c r="BA46" s="207"/>
      <c r="BB46" s="207"/>
      <c r="BC46" s="208"/>
      <c r="BD46" s="135">
        <f t="shared" si="2"/>
        <v>0</v>
      </c>
      <c r="BE46" s="217"/>
      <c r="BF46" s="217"/>
      <c r="BG46" s="217"/>
      <c r="BH46" s="218"/>
      <c r="BI46" s="135">
        <f t="shared" si="3"/>
        <v>0</v>
      </c>
      <c r="BJ46" s="217"/>
      <c r="BK46" s="217"/>
      <c r="BL46" s="217"/>
      <c r="BM46" s="218"/>
      <c r="BN46" s="219">
        <f t="shared" si="4"/>
        <v>0</v>
      </c>
      <c r="BO46" s="220"/>
      <c r="BP46" s="220"/>
      <c r="BQ46" s="221"/>
    </row>
    <row r="47" spans="1:79" s="37" customFormat="1" ht="21" customHeight="1" x14ac:dyDescent="0.2">
      <c r="A47" s="191">
        <v>5</v>
      </c>
      <c r="B47" s="193"/>
      <c r="C47" s="194" t="str">
        <f>[1]КПК0116013!$D50</f>
        <v>Надання фінансової підтримки на придбання 4 станцій управління насосами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6"/>
      <c r="AA47" s="203"/>
      <c r="AB47" s="204"/>
      <c r="AC47" s="204"/>
      <c r="AD47" s="204"/>
      <c r="AE47" s="205"/>
      <c r="AF47" s="203">
        <v>25000</v>
      </c>
      <c r="AG47" s="204"/>
      <c r="AH47" s="204"/>
      <c r="AI47" s="204"/>
      <c r="AJ47" s="205"/>
      <c r="AK47" s="206">
        <f t="shared" si="0"/>
        <v>25000</v>
      </c>
      <c r="AL47" s="207"/>
      <c r="AM47" s="207"/>
      <c r="AN47" s="207"/>
      <c r="AO47" s="208"/>
      <c r="AP47" s="203"/>
      <c r="AQ47" s="204"/>
      <c r="AR47" s="204"/>
      <c r="AS47" s="204"/>
      <c r="AT47" s="205"/>
      <c r="AU47" s="203">
        <v>25000</v>
      </c>
      <c r="AV47" s="204"/>
      <c r="AW47" s="204"/>
      <c r="AX47" s="204"/>
      <c r="AY47" s="205"/>
      <c r="AZ47" s="206">
        <f t="shared" si="1"/>
        <v>25000</v>
      </c>
      <c r="BA47" s="207"/>
      <c r="BB47" s="207"/>
      <c r="BC47" s="208"/>
      <c r="BD47" s="135">
        <f t="shared" si="2"/>
        <v>0</v>
      </c>
      <c r="BE47" s="217"/>
      <c r="BF47" s="217"/>
      <c r="BG47" s="217"/>
      <c r="BH47" s="218"/>
      <c r="BI47" s="135">
        <f t="shared" si="3"/>
        <v>0</v>
      </c>
      <c r="BJ47" s="217"/>
      <c r="BK47" s="217"/>
      <c r="BL47" s="217"/>
      <c r="BM47" s="218"/>
      <c r="BN47" s="219">
        <f t="shared" si="4"/>
        <v>0</v>
      </c>
      <c r="BO47" s="220"/>
      <c r="BP47" s="220"/>
      <c r="BQ47" s="221"/>
    </row>
    <row r="48" spans="1:79" s="37" customFormat="1" ht="15.95" customHeight="1" x14ac:dyDescent="0.2">
      <c r="A48" s="191">
        <v>6</v>
      </c>
      <c r="B48" s="193"/>
      <c r="C48" s="194" t="str">
        <f>[1]КПК0116013!$D51</f>
        <v>Надання фінансової підтримки на оплату насосних агрегатів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6"/>
      <c r="AA48" s="203">
        <v>50000</v>
      </c>
      <c r="AB48" s="204"/>
      <c r="AC48" s="204"/>
      <c r="AD48" s="204"/>
      <c r="AE48" s="205"/>
      <c r="AF48" s="203"/>
      <c r="AG48" s="204"/>
      <c r="AH48" s="204"/>
      <c r="AI48" s="204"/>
      <c r="AJ48" s="205"/>
      <c r="AK48" s="206">
        <f t="shared" si="0"/>
        <v>50000</v>
      </c>
      <c r="AL48" s="207"/>
      <c r="AM48" s="207"/>
      <c r="AN48" s="207"/>
      <c r="AO48" s="208"/>
      <c r="AP48" s="203">
        <v>50000</v>
      </c>
      <c r="AQ48" s="204"/>
      <c r="AR48" s="204"/>
      <c r="AS48" s="204"/>
      <c r="AT48" s="205"/>
      <c r="AU48" s="203"/>
      <c r="AV48" s="204"/>
      <c r="AW48" s="204"/>
      <c r="AX48" s="204"/>
      <c r="AY48" s="205"/>
      <c r="AZ48" s="206">
        <f t="shared" si="1"/>
        <v>50000</v>
      </c>
      <c r="BA48" s="207"/>
      <c r="BB48" s="207"/>
      <c r="BC48" s="208"/>
      <c r="BD48" s="135">
        <f t="shared" si="2"/>
        <v>0</v>
      </c>
      <c r="BE48" s="217"/>
      <c r="BF48" s="217"/>
      <c r="BG48" s="217"/>
      <c r="BH48" s="218"/>
      <c r="BI48" s="135">
        <f t="shared" si="3"/>
        <v>0</v>
      </c>
      <c r="BJ48" s="217"/>
      <c r="BK48" s="217"/>
      <c r="BL48" s="217"/>
      <c r="BM48" s="218"/>
      <c r="BN48" s="219">
        <f t="shared" si="4"/>
        <v>0</v>
      </c>
      <c r="BO48" s="220"/>
      <c r="BP48" s="220"/>
      <c r="BQ48" s="221"/>
    </row>
    <row r="49" spans="1:79" s="37" customFormat="1" ht="15.95" customHeight="1" x14ac:dyDescent="0.2">
      <c r="A49" s="191">
        <v>7</v>
      </c>
      <c r="B49" s="193"/>
      <c r="C49" s="194" t="str">
        <f>[1]КПК0116013!$D52</f>
        <v>Надання фінансової підтримки на придбання спецодягу працівникам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6"/>
      <c r="AA49" s="203">
        <v>40000</v>
      </c>
      <c r="AB49" s="204"/>
      <c r="AC49" s="204"/>
      <c r="AD49" s="204"/>
      <c r="AE49" s="205"/>
      <c r="AF49" s="203"/>
      <c r="AG49" s="204"/>
      <c r="AH49" s="204"/>
      <c r="AI49" s="204"/>
      <c r="AJ49" s="205"/>
      <c r="AK49" s="206">
        <f t="shared" si="0"/>
        <v>40000</v>
      </c>
      <c r="AL49" s="207"/>
      <c r="AM49" s="207"/>
      <c r="AN49" s="207"/>
      <c r="AO49" s="208"/>
      <c r="AP49" s="203">
        <v>40000</v>
      </c>
      <c r="AQ49" s="204"/>
      <c r="AR49" s="204"/>
      <c r="AS49" s="204"/>
      <c r="AT49" s="205"/>
      <c r="AU49" s="203"/>
      <c r="AV49" s="204"/>
      <c r="AW49" s="204"/>
      <c r="AX49" s="204"/>
      <c r="AY49" s="205"/>
      <c r="AZ49" s="206">
        <f t="shared" si="1"/>
        <v>40000</v>
      </c>
      <c r="BA49" s="207"/>
      <c r="BB49" s="207"/>
      <c r="BC49" s="208"/>
      <c r="BD49" s="135">
        <f t="shared" si="2"/>
        <v>0</v>
      </c>
      <c r="BE49" s="217"/>
      <c r="BF49" s="217"/>
      <c r="BG49" s="217"/>
      <c r="BH49" s="218"/>
      <c r="BI49" s="135">
        <f t="shared" si="3"/>
        <v>0</v>
      </c>
      <c r="BJ49" s="217"/>
      <c r="BK49" s="217"/>
      <c r="BL49" s="217"/>
      <c r="BM49" s="218"/>
      <c r="BN49" s="219">
        <f t="shared" si="4"/>
        <v>0</v>
      </c>
      <c r="BO49" s="220"/>
      <c r="BP49" s="220"/>
      <c r="BQ49" s="221"/>
    </row>
    <row r="50" spans="1:79" s="37" customFormat="1" ht="21.75" customHeight="1" x14ac:dyDescent="0.2">
      <c r="A50" s="191">
        <v>8</v>
      </c>
      <c r="B50" s="193"/>
      <c r="C50" s="194" t="str">
        <f>[1]КПК0116013!$D53</f>
        <v>Надання фінансової підтримки на придбання матеріалів для поточного ремонту водопровідних мереж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6"/>
      <c r="AA50" s="203">
        <v>30000</v>
      </c>
      <c r="AB50" s="204"/>
      <c r="AC50" s="204"/>
      <c r="AD50" s="204"/>
      <c r="AE50" s="205"/>
      <c r="AF50" s="203"/>
      <c r="AG50" s="204"/>
      <c r="AH50" s="204"/>
      <c r="AI50" s="204"/>
      <c r="AJ50" s="205"/>
      <c r="AK50" s="206">
        <f t="shared" ref="AK50:AK51" si="5">AA50+AF50</f>
        <v>30000</v>
      </c>
      <c r="AL50" s="207"/>
      <c r="AM50" s="207"/>
      <c r="AN50" s="207"/>
      <c r="AO50" s="208"/>
      <c r="AP50" s="203">
        <v>30000</v>
      </c>
      <c r="AQ50" s="204"/>
      <c r="AR50" s="204"/>
      <c r="AS50" s="204"/>
      <c r="AT50" s="205"/>
      <c r="AU50" s="203"/>
      <c r="AV50" s="204"/>
      <c r="AW50" s="204"/>
      <c r="AX50" s="204"/>
      <c r="AY50" s="205"/>
      <c r="AZ50" s="206">
        <f t="shared" ref="AZ50:AZ51" si="6">AP50+AU50</f>
        <v>30000</v>
      </c>
      <c r="BA50" s="207"/>
      <c r="BB50" s="207"/>
      <c r="BC50" s="208"/>
      <c r="BD50" s="135">
        <f t="shared" ref="BD50:BD51" si="7">AP50-AA50</f>
        <v>0</v>
      </c>
      <c r="BE50" s="217"/>
      <c r="BF50" s="217"/>
      <c r="BG50" s="217"/>
      <c r="BH50" s="218"/>
      <c r="BI50" s="135">
        <f t="shared" ref="BI50:BI51" si="8">AU50-AF50</f>
        <v>0</v>
      </c>
      <c r="BJ50" s="217"/>
      <c r="BK50" s="217"/>
      <c r="BL50" s="217"/>
      <c r="BM50" s="218"/>
      <c r="BN50" s="219">
        <f t="shared" ref="BN50:BN51" si="9">BD50+BI50</f>
        <v>0</v>
      </c>
      <c r="BO50" s="220"/>
      <c r="BP50" s="220"/>
      <c r="BQ50" s="221"/>
    </row>
    <row r="51" spans="1:79" s="37" customFormat="1" ht="21.75" customHeight="1" x14ac:dyDescent="0.2">
      <c r="A51" s="191">
        <v>9</v>
      </c>
      <c r="B51" s="193"/>
      <c r="C51" s="194" t="str">
        <f>[1]КПК0116013!$D54</f>
        <v>Надання фінансової підтримки на оплату заборгованості по електроенергії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6"/>
      <c r="AA51" s="203">
        <v>168448</v>
      </c>
      <c r="AB51" s="204"/>
      <c r="AC51" s="204"/>
      <c r="AD51" s="204"/>
      <c r="AE51" s="205"/>
      <c r="AF51" s="203"/>
      <c r="AG51" s="204"/>
      <c r="AH51" s="204"/>
      <c r="AI51" s="204"/>
      <c r="AJ51" s="205"/>
      <c r="AK51" s="206">
        <f t="shared" si="5"/>
        <v>168448</v>
      </c>
      <c r="AL51" s="207"/>
      <c r="AM51" s="207"/>
      <c r="AN51" s="207"/>
      <c r="AO51" s="208"/>
      <c r="AP51" s="203">
        <v>168448</v>
      </c>
      <c r="AQ51" s="204"/>
      <c r="AR51" s="204"/>
      <c r="AS51" s="204"/>
      <c r="AT51" s="205"/>
      <c r="AU51" s="203"/>
      <c r="AV51" s="204"/>
      <c r="AW51" s="204"/>
      <c r="AX51" s="204"/>
      <c r="AY51" s="205"/>
      <c r="AZ51" s="206">
        <f t="shared" si="6"/>
        <v>168448</v>
      </c>
      <c r="BA51" s="207"/>
      <c r="BB51" s="207"/>
      <c r="BC51" s="208"/>
      <c r="BD51" s="135">
        <f t="shared" si="7"/>
        <v>0</v>
      </c>
      <c r="BE51" s="217"/>
      <c r="BF51" s="217"/>
      <c r="BG51" s="217"/>
      <c r="BH51" s="218"/>
      <c r="BI51" s="135">
        <f t="shared" si="8"/>
        <v>0</v>
      </c>
      <c r="BJ51" s="217"/>
      <c r="BK51" s="217"/>
      <c r="BL51" s="217"/>
      <c r="BM51" s="218"/>
      <c r="BN51" s="219">
        <f t="shared" si="9"/>
        <v>0</v>
      </c>
      <c r="BO51" s="220"/>
      <c r="BP51" s="220"/>
      <c r="BQ51" s="221"/>
      <c r="CA51" s="37" t="s">
        <v>24</v>
      </c>
    </row>
    <row r="52" spans="1:79" s="22" customFormat="1" ht="15.75" customHeight="1" x14ac:dyDescent="0.2">
      <c r="A52" s="353"/>
      <c r="B52" s="354"/>
      <c r="C52" s="355" t="s">
        <v>62</v>
      </c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8"/>
      <c r="AA52" s="344">
        <f>SUM(AA43:AE51)</f>
        <v>1076854</v>
      </c>
      <c r="AB52" s="345"/>
      <c r="AC52" s="345"/>
      <c r="AD52" s="345"/>
      <c r="AE52" s="346"/>
      <c r="AF52" s="344">
        <f>SUM(AF43:AJ51)</f>
        <v>65566</v>
      </c>
      <c r="AG52" s="345"/>
      <c r="AH52" s="345"/>
      <c r="AI52" s="345"/>
      <c r="AJ52" s="346"/>
      <c r="AK52" s="344">
        <f>AA52+AF52</f>
        <v>1142420</v>
      </c>
      <c r="AL52" s="345"/>
      <c r="AM52" s="345"/>
      <c r="AN52" s="345"/>
      <c r="AO52" s="346"/>
      <c r="AP52" s="344">
        <f>SUM(AP43:AT51)</f>
        <v>1076854</v>
      </c>
      <c r="AQ52" s="345"/>
      <c r="AR52" s="345"/>
      <c r="AS52" s="345"/>
      <c r="AT52" s="346"/>
      <c r="AU52" s="344">
        <f>SUM(AU43:AY51)</f>
        <v>65566</v>
      </c>
      <c r="AV52" s="345"/>
      <c r="AW52" s="345"/>
      <c r="AX52" s="345"/>
      <c r="AY52" s="346"/>
      <c r="AZ52" s="344">
        <f>AP52+AU52</f>
        <v>1142420</v>
      </c>
      <c r="BA52" s="345"/>
      <c r="BB52" s="345"/>
      <c r="BC52" s="346"/>
      <c r="BD52" s="344">
        <f>AP52-AA52</f>
        <v>0</v>
      </c>
      <c r="BE52" s="345"/>
      <c r="BF52" s="345"/>
      <c r="BG52" s="345"/>
      <c r="BH52" s="346"/>
      <c r="BI52" s="344">
        <f>AU52-AF52</f>
        <v>0</v>
      </c>
      <c r="BJ52" s="345"/>
      <c r="BK52" s="345"/>
      <c r="BL52" s="345"/>
      <c r="BM52" s="346"/>
      <c r="BN52" s="344">
        <f>BD52+BI52</f>
        <v>0</v>
      </c>
      <c r="BO52" s="345"/>
      <c r="BP52" s="345"/>
      <c r="BQ52" s="346"/>
      <c r="CA52" s="22" t="s">
        <v>25</v>
      </c>
    </row>
    <row r="53" spans="1:79" s="37" customFormat="1" ht="12" x14ac:dyDescent="0.2"/>
    <row r="54" spans="1:79" s="37" customFormat="1" ht="15.75" customHeight="1" x14ac:dyDescent="0.2">
      <c r="A54" s="185" t="s">
        <v>52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</row>
    <row r="55" spans="1:79" s="37" customFormat="1" ht="15" customHeight="1" x14ac:dyDescent="0.2">
      <c r="A55" s="201" t="s">
        <v>68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</row>
    <row r="56" spans="1:79" s="37" customFormat="1" ht="28.5" customHeight="1" x14ac:dyDescent="0.2">
      <c r="A56" s="212" t="s">
        <v>34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213"/>
      <c r="Q56" s="191" t="s">
        <v>30</v>
      </c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3"/>
      <c r="AG56" s="191" t="s">
        <v>54</v>
      </c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3"/>
      <c r="AW56" s="191" t="s">
        <v>3</v>
      </c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3"/>
      <c r="BM56" s="43"/>
      <c r="BN56" s="43"/>
      <c r="BO56" s="43"/>
      <c r="BP56" s="43"/>
      <c r="BQ56" s="43"/>
    </row>
    <row r="57" spans="1:79" s="37" customFormat="1" ht="29.1" customHeight="1" x14ac:dyDescent="0.2">
      <c r="A57" s="214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5"/>
      <c r="Q57" s="191" t="s">
        <v>5</v>
      </c>
      <c r="R57" s="192"/>
      <c r="S57" s="192"/>
      <c r="T57" s="192"/>
      <c r="U57" s="193"/>
      <c r="V57" s="191" t="s">
        <v>4</v>
      </c>
      <c r="W57" s="192"/>
      <c r="X57" s="192"/>
      <c r="Y57" s="192"/>
      <c r="Z57" s="193"/>
      <c r="AA57" s="191" t="s">
        <v>31</v>
      </c>
      <c r="AB57" s="192"/>
      <c r="AC57" s="192"/>
      <c r="AD57" s="192"/>
      <c r="AE57" s="192"/>
      <c r="AF57" s="193"/>
      <c r="AG57" s="191" t="s">
        <v>5</v>
      </c>
      <c r="AH57" s="192"/>
      <c r="AI57" s="192"/>
      <c r="AJ57" s="192"/>
      <c r="AK57" s="193"/>
      <c r="AL57" s="191" t="s">
        <v>4</v>
      </c>
      <c r="AM57" s="192"/>
      <c r="AN57" s="192"/>
      <c r="AO57" s="192"/>
      <c r="AP57" s="193"/>
      <c r="AQ57" s="191" t="s">
        <v>31</v>
      </c>
      <c r="AR57" s="192"/>
      <c r="AS57" s="192"/>
      <c r="AT57" s="192"/>
      <c r="AU57" s="192"/>
      <c r="AV57" s="193"/>
      <c r="AW57" s="191" t="s">
        <v>5</v>
      </c>
      <c r="AX57" s="192"/>
      <c r="AY57" s="192"/>
      <c r="AZ57" s="192"/>
      <c r="BA57" s="193"/>
      <c r="BB57" s="191" t="s">
        <v>4</v>
      </c>
      <c r="BC57" s="192"/>
      <c r="BD57" s="192"/>
      <c r="BE57" s="192"/>
      <c r="BF57" s="193"/>
      <c r="BG57" s="191" t="s">
        <v>31</v>
      </c>
      <c r="BH57" s="192"/>
      <c r="BI57" s="192"/>
      <c r="BJ57" s="192"/>
      <c r="BK57" s="192"/>
      <c r="BL57" s="193"/>
      <c r="BM57" s="43"/>
      <c r="BN57" s="43"/>
      <c r="BO57" s="43"/>
      <c r="BP57" s="43"/>
      <c r="BQ57" s="43"/>
    </row>
    <row r="58" spans="1:79" s="37" customFormat="1" ht="15.95" customHeight="1" x14ac:dyDescent="0.2">
      <c r="A58" s="191">
        <v>1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3"/>
      <c r="Q58" s="191">
        <v>2</v>
      </c>
      <c r="R58" s="192"/>
      <c r="S58" s="192"/>
      <c r="T58" s="192"/>
      <c r="U58" s="193"/>
      <c r="V58" s="191">
        <v>3</v>
      </c>
      <c r="W58" s="192"/>
      <c r="X58" s="192"/>
      <c r="Y58" s="192"/>
      <c r="Z58" s="193"/>
      <c r="AA58" s="191">
        <v>4</v>
      </c>
      <c r="AB58" s="192"/>
      <c r="AC58" s="192"/>
      <c r="AD58" s="192"/>
      <c r="AE58" s="192"/>
      <c r="AF58" s="193"/>
      <c r="AG58" s="191">
        <v>5</v>
      </c>
      <c r="AH58" s="192"/>
      <c r="AI58" s="192"/>
      <c r="AJ58" s="192"/>
      <c r="AK58" s="193"/>
      <c r="AL58" s="191">
        <v>6</v>
      </c>
      <c r="AM58" s="192"/>
      <c r="AN58" s="192"/>
      <c r="AO58" s="192"/>
      <c r="AP58" s="193"/>
      <c r="AQ58" s="191">
        <v>7</v>
      </c>
      <c r="AR58" s="192"/>
      <c r="AS58" s="192"/>
      <c r="AT58" s="192"/>
      <c r="AU58" s="192"/>
      <c r="AV58" s="193"/>
      <c r="AW58" s="191">
        <v>8</v>
      </c>
      <c r="AX58" s="192"/>
      <c r="AY58" s="192"/>
      <c r="AZ58" s="192"/>
      <c r="BA58" s="193"/>
      <c r="BB58" s="230">
        <v>9</v>
      </c>
      <c r="BC58" s="231"/>
      <c r="BD58" s="231"/>
      <c r="BE58" s="231"/>
      <c r="BF58" s="232"/>
      <c r="BG58" s="230">
        <v>10</v>
      </c>
      <c r="BH58" s="231"/>
      <c r="BI58" s="231"/>
      <c r="BJ58" s="231"/>
      <c r="BK58" s="231"/>
      <c r="BL58" s="232"/>
      <c r="BM58" s="44"/>
      <c r="BN58" s="44"/>
      <c r="BO58" s="44"/>
      <c r="BP58" s="44"/>
      <c r="BQ58" s="44"/>
    </row>
    <row r="59" spans="1:79" s="37" customFormat="1" ht="18" hidden="1" customHeight="1" x14ac:dyDescent="0.2">
      <c r="A59" s="194" t="s">
        <v>19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6"/>
      <c r="Q59" s="203" t="s">
        <v>15</v>
      </c>
      <c r="R59" s="204"/>
      <c r="S59" s="204"/>
      <c r="T59" s="204"/>
      <c r="U59" s="205"/>
      <c r="V59" s="203" t="s">
        <v>14</v>
      </c>
      <c r="W59" s="204"/>
      <c r="X59" s="204"/>
      <c r="Y59" s="204"/>
      <c r="Z59" s="205"/>
      <c r="AA59" s="233" t="s">
        <v>21</v>
      </c>
      <c r="AB59" s="234"/>
      <c r="AC59" s="234"/>
      <c r="AD59" s="234"/>
      <c r="AE59" s="234"/>
      <c r="AF59" s="235"/>
      <c r="AG59" s="203" t="s">
        <v>16</v>
      </c>
      <c r="AH59" s="204"/>
      <c r="AI59" s="204"/>
      <c r="AJ59" s="204"/>
      <c r="AK59" s="205"/>
      <c r="AL59" s="203" t="s">
        <v>17</v>
      </c>
      <c r="AM59" s="204"/>
      <c r="AN59" s="204"/>
      <c r="AO59" s="204"/>
      <c r="AP59" s="205"/>
      <c r="AQ59" s="233" t="s">
        <v>21</v>
      </c>
      <c r="AR59" s="234"/>
      <c r="AS59" s="234"/>
      <c r="AT59" s="234"/>
      <c r="AU59" s="234"/>
      <c r="AV59" s="235"/>
      <c r="AW59" s="132" t="s">
        <v>22</v>
      </c>
      <c r="AX59" s="133"/>
      <c r="AY59" s="133"/>
      <c r="AZ59" s="133"/>
      <c r="BA59" s="134"/>
      <c r="BB59" s="132" t="s">
        <v>22</v>
      </c>
      <c r="BC59" s="133"/>
      <c r="BD59" s="133"/>
      <c r="BE59" s="133"/>
      <c r="BF59" s="134"/>
      <c r="BG59" s="219" t="s">
        <v>21</v>
      </c>
      <c r="BH59" s="220"/>
      <c r="BI59" s="220"/>
      <c r="BJ59" s="220"/>
      <c r="BK59" s="220"/>
      <c r="BL59" s="221"/>
      <c r="BM59" s="45"/>
      <c r="BN59" s="45"/>
      <c r="BO59" s="45"/>
      <c r="BP59" s="45"/>
      <c r="BQ59" s="45"/>
      <c r="CA59" s="37" t="s">
        <v>26</v>
      </c>
    </row>
    <row r="60" spans="1:79" s="22" customFormat="1" ht="32.25" customHeight="1" x14ac:dyDescent="0.2">
      <c r="A60" s="177" t="s">
        <v>145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9"/>
      <c r="Q60" s="344">
        <f>AA52</f>
        <v>1076854</v>
      </c>
      <c r="R60" s="345"/>
      <c r="S60" s="345"/>
      <c r="T60" s="345"/>
      <c r="U60" s="346"/>
      <c r="V60" s="344">
        <f>AF52</f>
        <v>65566</v>
      </c>
      <c r="W60" s="345"/>
      <c r="X60" s="345"/>
      <c r="Y60" s="345"/>
      <c r="Z60" s="346"/>
      <c r="AA60" s="344">
        <f>Q60+V60</f>
        <v>1142420</v>
      </c>
      <c r="AB60" s="345"/>
      <c r="AC60" s="345"/>
      <c r="AD60" s="345"/>
      <c r="AE60" s="345"/>
      <c r="AF60" s="346"/>
      <c r="AG60" s="344">
        <f>AP52</f>
        <v>1076854</v>
      </c>
      <c r="AH60" s="345"/>
      <c r="AI60" s="345"/>
      <c r="AJ60" s="345"/>
      <c r="AK60" s="346"/>
      <c r="AL60" s="344">
        <f>AU52</f>
        <v>65566</v>
      </c>
      <c r="AM60" s="345"/>
      <c r="AN60" s="345"/>
      <c r="AO60" s="345"/>
      <c r="AP60" s="346"/>
      <c r="AQ60" s="344">
        <f>AG60+AL60</f>
        <v>1142420</v>
      </c>
      <c r="AR60" s="345"/>
      <c r="AS60" s="345"/>
      <c r="AT60" s="345"/>
      <c r="AU60" s="345"/>
      <c r="AV60" s="346"/>
      <c r="AW60" s="344">
        <f>AG60-Q60</f>
        <v>0</v>
      </c>
      <c r="AX60" s="345"/>
      <c r="AY60" s="345"/>
      <c r="AZ60" s="345"/>
      <c r="BA60" s="346"/>
      <c r="BB60" s="347">
        <f>AL60-V60</f>
        <v>0</v>
      </c>
      <c r="BC60" s="348"/>
      <c r="BD60" s="348"/>
      <c r="BE60" s="348"/>
      <c r="BF60" s="349"/>
      <c r="BG60" s="347">
        <f>AW60+BB60</f>
        <v>0</v>
      </c>
      <c r="BH60" s="348"/>
      <c r="BI60" s="348"/>
      <c r="BJ60" s="348"/>
      <c r="BK60" s="348"/>
      <c r="BL60" s="349"/>
      <c r="BM60" s="23"/>
      <c r="BN60" s="23"/>
      <c r="BO60" s="23"/>
      <c r="BP60" s="23"/>
      <c r="BQ60" s="23"/>
      <c r="CA60" s="22" t="s">
        <v>27</v>
      </c>
    </row>
    <row r="61" spans="1:79" s="37" customFormat="1" ht="12" x14ac:dyDescent="0.2"/>
    <row r="62" spans="1:79" s="37" customFormat="1" ht="15.75" customHeight="1" x14ac:dyDescent="0.2">
      <c r="A62" s="185" t="s">
        <v>53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</row>
    <row r="63" spans="1:79" s="37" customFormat="1" ht="12" x14ac:dyDescent="0.2"/>
    <row r="64" spans="1:79" s="37" customFormat="1" ht="45" customHeight="1" x14ac:dyDescent="0.2">
      <c r="A64" s="212" t="s">
        <v>10</v>
      </c>
      <c r="B64" s="213"/>
      <c r="C64" s="212" t="s">
        <v>9</v>
      </c>
      <c r="D64" s="188"/>
      <c r="E64" s="188"/>
      <c r="F64" s="188"/>
      <c r="G64" s="188"/>
      <c r="H64" s="188"/>
      <c r="I64" s="213"/>
      <c r="J64" s="212" t="s">
        <v>8</v>
      </c>
      <c r="K64" s="188"/>
      <c r="L64" s="188"/>
      <c r="M64" s="188"/>
      <c r="N64" s="213"/>
      <c r="O64" s="212" t="s">
        <v>7</v>
      </c>
      <c r="P64" s="188"/>
      <c r="Q64" s="188"/>
      <c r="R64" s="188"/>
      <c r="S64" s="188"/>
      <c r="T64" s="188"/>
      <c r="U64" s="188"/>
      <c r="V64" s="188"/>
      <c r="W64" s="188"/>
      <c r="X64" s="213"/>
      <c r="Y64" s="191" t="s">
        <v>30</v>
      </c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3"/>
      <c r="AN64" s="191" t="s">
        <v>55</v>
      </c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3"/>
      <c r="BC64" s="356" t="s">
        <v>3</v>
      </c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8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9" s="37" customFormat="1" ht="32.25" customHeight="1" x14ac:dyDescent="0.2">
      <c r="A65" s="214"/>
      <c r="B65" s="215"/>
      <c r="C65" s="214"/>
      <c r="D65" s="216"/>
      <c r="E65" s="216"/>
      <c r="F65" s="216"/>
      <c r="G65" s="216"/>
      <c r="H65" s="216"/>
      <c r="I65" s="215"/>
      <c r="J65" s="214"/>
      <c r="K65" s="216"/>
      <c r="L65" s="216"/>
      <c r="M65" s="216"/>
      <c r="N65" s="215"/>
      <c r="O65" s="214"/>
      <c r="P65" s="216"/>
      <c r="Q65" s="216"/>
      <c r="R65" s="216"/>
      <c r="S65" s="216"/>
      <c r="T65" s="216"/>
      <c r="U65" s="216"/>
      <c r="V65" s="216"/>
      <c r="W65" s="216"/>
      <c r="X65" s="215"/>
      <c r="Y65" s="191" t="s">
        <v>5</v>
      </c>
      <c r="Z65" s="192"/>
      <c r="AA65" s="192"/>
      <c r="AB65" s="192"/>
      <c r="AC65" s="193"/>
      <c r="AD65" s="191" t="s">
        <v>4</v>
      </c>
      <c r="AE65" s="192"/>
      <c r="AF65" s="192"/>
      <c r="AG65" s="192"/>
      <c r="AH65" s="193"/>
      <c r="AI65" s="191" t="s">
        <v>31</v>
      </c>
      <c r="AJ65" s="192"/>
      <c r="AK65" s="192"/>
      <c r="AL65" s="192"/>
      <c r="AM65" s="193"/>
      <c r="AN65" s="191" t="s">
        <v>5</v>
      </c>
      <c r="AO65" s="192"/>
      <c r="AP65" s="192"/>
      <c r="AQ65" s="192"/>
      <c r="AR65" s="193"/>
      <c r="AS65" s="191" t="s">
        <v>4</v>
      </c>
      <c r="AT65" s="192"/>
      <c r="AU65" s="192"/>
      <c r="AV65" s="192"/>
      <c r="AW65" s="193"/>
      <c r="AX65" s="191" t="s">
        <v>31</v>
      </c>
      <c r="AY65" s="192"/>
      <c r="AZ65" s="192"/>
      <c r="BA65" s="192"/>
      <c r="BB65" s="193"/>
      <c r="BC65" s="191" t="s">
        <v>5</v>
      </c>
      <c r="BD65" s="192"/>
      <c r="BE65" s="192"/>
      <c r="BF65" s="192"/>
      <c r="BG65" s="193"/>
      <c r="BH65" s="191" t="s">
        <v>4</v>
      </c>
      <c r="BI65" s="192"/>
      <c r="BJ65" s="192"/>
      <c r="BK65" s="192"/>
      <c r="BL65" s="193"/>
      <c r="BM65" s="191" t="s">
        <v>31</v>
      </c>
      <c r="BN65" s="192"/>
      <c r="BO65" s="192"/>
      <c r="BP65" s="192"/>
      <c r="BQ65" s="193"/>
      <c r="BR65" s="43"/>
      <c r="BS65" s="43"/>
      <c r="BT65" s="43"/>
      <c r="BU65" s="43"/>
      <c r="BV65" s="43"/>
      <c r="BW65" s="43"/>
      <c r="BX65" s="43"/>
      <c r="BY65" s="43"/>
      <c r="BZ65" s="47"/>
    </row>
    <row r="66" spans="1:79" s="37" customFormat="1" ht="15.95" customHeight="1" x14ac:dyDescent="0.2">
      <c r="A66" s="191">
        <v>1</v>
      </c>
      <c r="B66" s="193"/>
      <c r="C66" s="191">
        <v>2</v>
      </c>
      <c r="D66" s="192"/>
      <c r="E66" s="192"/>
      <c r="F66" s="192"/>
      <c r="G66" s="192"/>
      <c r="H66" s="192"/>
      <c r="I66" s="193"/>
      <c r="J66" s="191">
        <v>3</v>
      </c>
      <c r="K66" s="192"/>
      <c r="L66" s="192"/>
      <c r="M66" s="192"/>
      <c r="N66" s="193"/>
      <c r="O66" s="191">
        <v>4</v>
      </c>
      <c r="P66" s="192"/>
      <c r="Q66" s="192"/>
      <c r="R66" s="192"/>
      <c r="S66" s="192"/>
      <c r="T66" s="192"/>
      <c r="U66" s="192"/>
      <c r="V66" s="192"/>
      <c r="W66" s="192"/>
      <c r="X66" s="193"/>
      <c r="Y66" s="191">
        <v>5</v>
      </c>
      <c r="Z66" s="192"/>
      <c r="AA66" s="192"/>
      <c r="AB66" s="192"/>
      <c r="AC66" s="193"/>
      <c r="AD66" s="191">
        <v>6</v>
      </c>
      <c r="AE66" s="192"/>
      <c r="AF66" s="192"/>
      <c r="AG66" s="192"/>
      <c r="AH66" s="193"/>
      <c r="AI66" s="191">
        <v>7</v>
      </c>
      <c r="AJ66" s="192"/>
      <c r="AK66" s="192"/>
      <c r="AL66" s="192"/>
      <c r="AM66" s="193"/>
      <c r="AN66" s="191">
        <v>8</v>
      </c>
      <c r="AO66" s="192"/>
      <c r="AP66" s="192"/>
      <c r="AQ66" s="192"/>
      <c r="AR66" s="193"/>
      <c r="AS66" s="191">
        <v>9</v>
      </c>
      <c r="AT66" s="192"/>
      <c r="AU66" s="192"/>
      <c r="AV66" s="192"/>
      <c r="AW66" s="193"/>
      <c r="AX66" s="191">
        <v>10</v>
      </c>
      <c r="AY66" s="192"/>
      <c r="AZ66" s="192"/>
      <c r="BA66" s="192"/>
      <c r="BB66" s="193"/>
      <c r="BC66" s="191">
        <v>11</v>
      </c>
      <c r="BD66" s="192"/>
      <c r="BE66" s="192"/>
      <c r="BF66" s="192"/>
      <c r="BG66" s="193"/>
      <c r="BH66" s="191">
        <v>12</v>
      </c>
      <c r="BI66" s="192"/>
      <c r="BJ66" s="192"/>
      <c r="BK66" s="192"/>
      <c r="BL66" s="193"/>
      <c r="BM66" s="191">
        <v>13</v>
      </c>
      <c r="BN66" s="192"/>
      <c r="BO66" s="192"/>
      <c r="BP66" s="192"/>
      <c r="BQ66" s="193"/>
      <c r="BR66" s="43"/>
      <c r="BS66" s="43"/>
      <c r="BT66" s="43"/>
      <c r="BU66" s="43"/>
      <c r="BV66" s="43"/>
      <c r="BW66" s="43"/>
      <c r="BX66" s="43"/>
      <c r="BY66" s="43"/>
      <c r="BZ66" s="47"/>
    </row>
    <row r="67" spans="1:79" s="37" customFormat="1" ht="12.75" hidden="1" customHeight="1" x14ac:dyDescent="0.2">
      <c r="A67" s="191" t="s">
        <v>44</v>
      </c>
      <c r="B67" s="193"/>
      <c r="C67" s="194" t="s">
        <v>19</v>
      </c>
      <c r="D67" s="195"/>
      <c r="E67" s="195"/>
      <c r="F67" s="195"/>
      <c r="G67" s="195"/>
      <c r="H67" s="195"/>
      <c r="I67" s="196"/>
      <c r="J67" s="191" t="s">
        <v>20</v>
      </c>
      <c r="K67" s="192"/>
      <c r="L67" s="192"/>
      <c r="M67" s="192"/>
      <c r="N67" s="193"/>
      <c r="O67" s="194" t="s">
        <v>45</v>
      </c>
      <c r="P67" s="195"/>
      <c r="Q67" s="195"/>
      <c r="R67" s="195"/>
      <c r="S67" s="195"/>
      <c r="T67" s="195"/>
      <c r="U67" s="195"/>
      <c r="V67" s="195"/>
      <c r="W67" s="195"/>
      <c r="X67" s="196"/>
      <c r="Y67" s="203" t="s">
        <v>15</v>
      </c>
      <c r="Z67" s="204"/>
      <c r="AA67" s="204"/>
      <c r="AB67" s="204"/>
      <c r="AC67" s="205"/>
      <c r="AD67" s="203" t="s">
        <v>35</v>
      </c>
      <c r="AE67" s="204"/>
      <c r="AF67" s="204"/>
      <c r="AG67" s="204"/>
      <c r="AH67" s="205"/>
      <c r="AI67" s="203" t="s">
        <v>21</v>
      </c>
      <c r="AJ67" s="204"/>
      <c r="AK67" s="204"/>
      <c r="AL67" s="204"/>
      <c r="AM67" s="205"/>
      <c r="AN67" s="203" t="s">
        <v>36</v>
      </c>
      <c r="AO67" s="204"/>
      <c r="AP67" s="204"/>
      <c r="AQ67" s="204"/>
      <c r="AR67" s="205"/>
      <c r="AS67" s="203" t="s">
        <v>16</v>
      </c>
      <c r="AT67" s="204"/>
      <c r="AU67" s="204"/>
      <c r="AV67" s="204"/>
      <c r="AW67" s="205"/>
      <c r="AX67" s="203" t="s">
        <v>21</v>
      </c>
      <c r="AY67" s="204"/>
      <c r="AZ67" s="204"/>
      <c r="BA67" s="204"/>
      <c r="BB67" s="205"/>
      <c r="BC67" s="203" t="s">
        <v>38</v>
      </c>
      <c r="BD67" s="204"/>
      <c r="BE67" s="204"/>
      <c r="BF67" s="204"/>
      <c r="BG67" s="205"/>
      <c r="BH67" s="203" t="s">
        <v>38</v>
      </c>
      <c r="BI67" s="204"/>
      <c r="BJ67" s="204"/>
      <c r="BK67" s="204"/>
      <c r="BL67" s="205"/>
      <c r="BM67" s="338" t="s">
        <v>21</v>
      </c>
      <c r="BN67" s="339"/>
      <c r="BO67" s="339"/>
      <c r="BP67" s="339"/>
      <c r="BQ67" s="340"/>
      <c r="BR67" s="44"/>
      <c r="BS67" s="44"/>
      <c r="BT67" s="47"/>
      <c r="BU67" s="47"/>
      <c r="BV67" s="47"/>
      <c r="BW67" s="47"/>
      <c r="BX67" s="47"/>
      <c r="BY67" s="47"/>
      <c r="BZ67" s="47"/>
      <c r="CA67" s="37" t="s">
        <v>28</v>
      </c>
    </row>
    <row r="68" spans="1:79" s="37" customFormat="1" ht="33" customHeight="1" x14ac:dyDescent="0.2">
      <c r="A68" s="191">
        <v>1</v>
      </c>
      <c r="B68" s="193"/>
      <c r="C68" s="132" t="str">
        <f>[1]КПК0116013!$G$70</f>
        <v>Показник затрат 1: надання фінансової підтримки МКП</v>
      </c>
      <c r="D68" s="133"/>
      <c r="E68" s="133"/>
      <c r="F68" s="133"/>
      <c r="G68" s="133"/>
      <c r="H68" s="133"/>
      <c r="I68" s="134"/>
      <c r="J68" s="341" t="s">
        <v>135</v>
      </c>
      <c r="K68" s="342"/>
      <c r="L68" s="342"/>
      <c r="M68" s="342"/>
      <c r="N68" s="343"/>
      <c r="O68" s="341" t="s">
        <v>169</v>
      </c>
      <c r="P68" s="342"/>
      <c r="Q68" s="342"/>
      <c r="R68" s="342"/>
      <c r="S68" s="342"/>
      <c r="T68" s="342"/>
      <c r="U68" s="342"/>
      <c r="V68" s="342"/>
      <c r="W68" s="342"/>
      <c r="X68" s="343"/>
      <c r="Y68" s="335">
        <f>AA52</f>
        <v>1076854</v>
      </c>
      <c r="Z68" s="336"/>
      <c r="AA68" s="336"/>
      <c r="AB68" s="336"/>
      <c r="AC68" s="337"/>
      <c r="AD68" s="335">
        <f t="shared" ref="AD68" si="10">AF52</f>
        <v>65566</v>
      </c>
      <c r="AE68" s="336"/>
      <c r="AF68" s="336"/>
      <c r="AG68" s="336"/>
      <c r="AH68" s="337"/>
      <c r="AI68" s="335">
        <f t="shared" ref="AI68" si="11">AK52</f>
        <v>1142420</v>
      </c>
      <c r="AJ68" s="336"/>
      <c r="AK68" s="336"/>
      <c r="AL68" s="336"/>
      <c r="AM68" s="337"/>
      <c r="AN68" s="335">
        <f>AP52</f>
        <v>1076854</v>
      </c>
      <c r="AO68" s="336"/>
      <c r="AP68" s="336"/>
      <c r="AQ68" s="336"/>
      <c r="AR68" s="337"/>
      <c r="AS68" s="335">
        <f t="shared" ref="AS68" si="12">AU52</f>
        <v>65566</v>
      </c>
      <c r="AT68" s="336"/>
      <c r="AU68" s="336"/>
      <c r="AV68" s="336"/>
      <c r="AW68" s="337"/>
      <c r="AX68" s="335">
        <f t="shared" ref="AX68" si="13">AZ52</f>
        <v>1142420</v>
      </c>
      <c r="AY68" s="336"/>
      <c r="AZ68" s="336"/>
      <c r="BA68" s="336"/>
      <c r="BB68" s="337"/>
      <c r="BC68" s="335">
        <f>BE52</f>
        <v>0</v>
      </c>
      <c r="BD68" s="336"/>
      <c r="BE68" s="336"/>
      <c r="BF68" s="336"/>
      <c r="BG68" s="337"/>
      <c r="BH68" s="335">
        <f>BI52</f>
        <v>0</v>
      </c>
      <c r="BI68" s="336"/>
      <c r="BJ68" s="336"/>
      <c r="BK68" s="336"/>
      <c r="BL68" s="337"/>
      <c r="BM68" s="335">
        <f>BN52</f>
        <v>0</v>
      </c>
      <c r="BN68" s="336"/>
      <c r="BO68" s="336"/>
      <c r="BP68" s="336"/>
      <c r="BQ68" s="337"/>
      <c r="BR68" s="45"/>
      <c r="BS68" s="45"/>
      <c r="BT68" s="45"/>
      <c r="BU68" s="45"/>
      <c r="BV68" s="45"/>
      <c r="BW68" s="45"/>
      <c r="BX68" s="45"/>
      <c r="BY68" s="45"/>
      <c r="BZ68" s="47"/>
      <c r="CA68" s="37" t="s">
        <v>29</v>
      </c>
    </row>
    <row r="69" spans="1:79" s="37" customFormat="1" ht="12" x14ac:dyDescent="0.2"/>
    <row r="70" spans="1:79" s="37" customFormat="1" ht="15.95" customHeight="1" x14ac:dyDescent="0.2">
      <c r="A70" s="185" t="s">
        <v>56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</row>
    <row r="71" spans="1:79" s="37" customFormat="1" ht="7.5" customHeight="1" x14ac:dyDescent="0.2">
      <c r="A71" s="257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</row>
    <row r="72" spans="1:79" s="37" customFormat="1" ht="15.75" hidden="1" customHeight="1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s="37" customFormat="1" ht="15.75" hidden="1" customHeight="1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79" s="37" customFormat="1" ht="15.75" customHeight="1" x14ac:dyDescent="0.2">
      <c r="A74" s="254" t="str">
        <f>КПК0116012!A68</f>
        <v xml:space="preserve">Сватівський міський голова 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38"/>
      <c r="AO74" s="38"/>
      <c r="AP74" s="255" t="str">
        <f>КПК0116012!AP68</f>
        <v>Є.В.Рибалко</v>
      </c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</row>
    <row r="75" spans="1:79" s="37" customFormat="1" ht="12" x14ac:dyDescent="0.2">
      <c r="W75" s="256" t="s">
        <v>12</v>
      </c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49"/>
      <c r="AO75" s="49"/>
      <c r="AP75" s="256" t="s">
        <v>13</v>
      </c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</row>
    <row r="76" spans="1:79" s="37" customFormat="1" ht="8.25" customHeight="1" x14ac:dyDescent="0.2"/>
    <row r="77" spans="1:79" s="37" customFormat="1" ht="12" hidden="1" x14ac:dyDescent="0.2"/>
    <row r="78" spans="1:79" s="37" customFormat="1" ht="15.95" customHeight="1" x14ac:dyDescent="0.2">
      <c r="A78" s="254" t="s">
        <v>66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38"/>
      <c r="AO78" s="38"/>
      <c r="AP78" s="255" t="s">
        <v>67</v>
      </c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</row>
    <row r="79" spans="1:79" s="37" customFormat="1" ht="12" x14ac:dyDescent="0.2">
      <c r="W79" s="256" t="s">
        <v>12</v>
      </c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49"/>
      <c r="AO79" s="49"/>
      <c r="AP79" s="256" t="s">
        <v>13</v>
      </c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</row>
  </sheetData>
  <mergeCells count="294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50:B50"/>
    <mergeCell ref="C50:Z50"/>
    <mergeCell ref="AA50:AE50"/>
    <mergeCell ref="AF50:AJ50"/>
    <mergeCell ref="AK50:AO50"/>
    <mergeCell ref="AP50:AT50"/>
    <mergeCell ref="AP43:AT43"/>
    <mergeCell ref="AU43:AY43"/>
    <mergeCell ref="AZ43:BC43"/>
    <mergeCell ref="AU50:AY50"/>
    <mergeCell ref="AZ50:BC50"/>
    <mergeCell ref="AF48:AJ48"/>
    <mergeCell ref="AA49:AE49"/>
    <mergeCell ref="AF49:AJ49"/>
    <mergeCell ref="AA44:AE44"/>
    <mergeCell ref="AF44:AJ44"/>
    <mergeCell ref="AA45:AE45"/>
    <mergeCell ref="AF45:AJ45"/>
    <mergeCell ref="AA46:AE46"/>
    <mergeCell ref="AF46:AJ46"/>
    <mergeCell ref="A44:B44"/>
    <mergeCell ref="A45:B45"/>
    <mergeCell ref="A46:B46"/>
    <mergeCell ref="A47:B47"/>
    <mergeCell ref="BD50:BH50"/>
    <mergeCell ref="BI50:BM50"/>
    <mergeCell ref="BN50:BQ50"/>
    <mergeCell ref="AZ51:BC51"/>
    <mergeCell ref="BD51:BH51"/>
    <mergeCell ref="BI51:BM51"/>
    <mergeCell ref="BN51:BQ51"/>
    <mergeCell ref="BM65:BQ65"/>
    <mergeCell ref="A64:B65"/>
    <mergeCell ref="C64:I65"/>
    <mergeCell ref="J64:N65"/>
    <mergeCell ref="O64:X65"/>
    <mergeCell ref="Y65:AC65"/>
    <mergeCell ref="AD65:AH65"/>
    <mergeCell ref="AI65:AM65"/>
    <mergeCell ref="AN65:AR65"/>
    <mergeCell ref="AS65:AW65"/>
    <mergeCell ref="Y64:AM64"/>
    <mergeCell ref="AN64:BB64"/>
    <mergeCell ref="BC64:BQ64"/>
    <mergeCell ref="A51:B51"/>
    <mergeCell ref="C51:Z51"/>
    <mergeCell ref="AA51:AE51"/>
    <mergeCell ref="AF51:AJ51"/>
    <mergeCell ref="AK51:AO51"/>
    <mergeCell ref="AP51:AT51"/>
    <mergeCell ref="AU51:AY51"/>
    <mergeCell ref="W75:AM75"/>
    <mergeCell ref="AP75:BH75"/>
    <mergeCell ref="AX65:BB65"/>
    <mergeCell ref="BC65:BG65"/>
    <mergeCell ref="BH65:BL65"/>
    <mergeCell ref="AQ57:AV57"/>
    <mergeCell ref="AW57:BA57"/>
    <mergeCell ref="BB57:BF57"/>
    <mergeCell ref="BG57:BL57"/>
    <mergeCell ref="BG59:BL59"/>
    <mergeCell ref="AS66:AW66"/>
    <mergeCell ref="AX66:BB66"/>
    <mergeCell ref="BC66:BG66"/>
    <mergeCell ref="BH66:BL66"/>
    <mergeCell ref="BN52:BQ52"/>
    <mergeCell ref="A54:BL54"/>
    <mergeCell ref="A52:B52"/>
    <mergeCell ref="C52:Z52"/>
    <mergeCell ref="AA52:AE52"/>
    <mergeCell ref="AF52:AJ52"/>
    <mergeCell ref="AK52:AO52"/>
    <mergeCell ref="AP52:AT52"/>
    <mergeCell ref="A55:BL55"/>
    <mergeCell ref="AU52:AY52"/>
    <mergeCell ref="AZ52:BC52"/>
    <mergeCell ref="BD52:BH52"/>
    <mergeCell ref="BI52:BM52"/>
    <mergeCell ref="A56:P57"/>
    <mergeCell ref="Q56:AF56"/>
    <mergeCell ref="AG56:AV56"/>
    <mergeCell ref="AW56:BL56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8:BL58"/>
    <mergeCell ref="Q57:U57"/>
    <mergeCell ref="V57:Z57"/>
    <mergeCell ref="AA57:AF57"/>
    <mergeCell ref="AG57:AK57"/>
    <mergeCell ref="AL57:AP57"/>
    <mergeCell ref="A59:P59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A60:P60"/>
    <mergeCell ref="Q60:U60"/>
    <mergeCell ref="V60:Z60"/>
    <mergeCell ref="AA60:AF60"/>
    <mergeCell ref="AG60:AK60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66:B66"/>
    <mergeCell ref="BM68:BQ68"/>
    <mergeCell ref="A70:BL70"/>
    <mergeCell ref="A71:BL71"/>
    <mergeCell ref="A74:V74"/>
    <mergeCell ref="W74:AM74"/>
    <mergeCell ref="AP74:BH74"/>
    <mergeCell ref="AI68:AM68"/>
    <mergeCell ref="AN68:AR68"/>
    <mergeCell ref="AS68:AW68"/>
    <mergeCell ref="AX68:BB68"/>
    <mergeCell ref="BC68:BG68"/>
    <mergeCell ref="BH68:BL68"/>
    <mergeCell ref="A78:V78"/>
    <mergeCell ref="W78:AM78"/>
    <mergeCell ref="AP78:BH78"/>
    <mergeCell ref="W79:AM79"/>
    <mergeCell ref="AP79:BH79"/>
    <mergeCell ref="AK44:AO44"/>
    <mergeCell ref="AK45:AO45"/>
    <mergeCell ref="AK46:AO46"/>
    <mergeCell ref="AK47:AO47"/>
    <mergeCell ref="AK48:AO48"/>
    <mergeCell ref="AX67:BB67"/>
    <mergeCell ref="BC67:BG67"/>
    <mergeCell ref="BH67:BL67"/>
    <mergeCell ref="C66:I66"/>
    <mergeCell ref="J66:N66"/>
    <mergeCell ref="O66:X66"/>
    <mergeCell ref="Y66:AC66"/>
    <mergeCell ref="AD66:AH66"/>
    <mergeCell ref="AL60:AP60"/>
    <mergeCell ref="AQ60:AV60"/>
    <mergeCell ref="AW60:BA60"/>
    <mergeCell ref="BB60:BF60"/>
    <mergeCell ref="BG60:BL60"/>
    <mergeCell ref="A62:BQ62"/>
    <mergeCell ref="BD44:BH44"/>
    <mergeCell ref="BD45:BH45"/>
    <mergeCell ref="BD46:BH46"/>
    <mergeCell ref="BD47:BH47"/>
    <mergeCell ref="BD48:BH48"/>
    <mergeCell ref="BD49:BH49"/>
    <mergeCell ref="AK49:AO49"/>
    <mergeCell ref="AZ44:BC44"/>
    <mergeCell ref="AZ45:BC45"/>
    <mergeCell ref="AZ46:BC46"/>
    <mergeCell ref="AZ47:BC47"/>
    <mergeCell ref="AZ48:BC48"/>
    <mergeCell ref="AZ49:BC49"/>
    <mergeCell ref="AP44:AT44"/>
    <mergeCell ref="AU44:AY44"/>
    <mergeCell ref="AP45:AT45"/>
    <mergeCell ref="BN44:BQ44"/>
    <mergeCell ref="BN45:BQ45"/>
    <mergeCell ref="BN46:BQ46"/>
    <mergeCell ref="BN47:BQ47"/>
    <mergeCell ref="BN48:BQ48"/>
    <mergeCell ref="BN49:BQ49"/>
    <mergeCell ref="BI44:BM44"/>
    <mergeCell ref="BI45:BM45"/>
    <mergeCell ref="BI46:BM46"/>
    <mergeCell ref="BI47:BM47"/>
    <mergeCell ref="BI48:BM48"/>
    <mergeCell ref="BI49:BM49"/>
    <mergeCell ref="A48:B48"/>
    <mergeCell ref="A49:B49"/>
    <mergeCell ref="AP49:AT49"/>
    <mergeCell ref="AU49:AY49"/>
    <mergeCell ref="C44:Z44"/>
    <mergeCell ref="C45:Z45"/>
    <mergeCell ref="C46:Z46"/>
    <mergeCell ref="C47:Z47"/>
    <mergeCell ref="C48:Z48"/>
    <mergeCell ref="C49:Z49"/>
    <mergeCell ref="AU45:AY45"/>
    <mergeCell ref="AP46:AT46"/>
    <mergeCell ref="AU46:AY46"/>
    <mergeCell ref="AP47:AT47"/>
    <mergeCell ref="AU47:AY47"/>
    <mergeCell ref="AP48:AT48"/>
    <mergeCell ref="AU48:AY48"/>
    <mergeCell ref="AA47:AE47"/>
    <mergeCell ref="AF47:AJ47"/>
    <mergeCell ref="AA48:AE48"/>
  </mergeCells>
  <conditionalFormatting sqref="C68">
    <cfRule type="cellIs" dxfId="17" priority="1" stopIfTrue="1" operator="equal">
      <formula>$C67</formula>
    </cfRule>
  </conditionalFormatting>
  <conditionalFormatting sqref="A68:B68">
    <cfRule type="cellIs" dxfId="16" priority="2" stopIfTrue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58C9-3C2A-43FC-A02A-5BD1AD3B17AA}">
  <sheetPr>
    <tabColor rgb="FF0070C0"/>
  </sheetPr>
  <dimension ref="A1:CB74"/>
  <sheetViews>
    <sheetView topLeftCell="A49" workbookViewId="0">
      <selection activeCell="A49" sqref="A1:XFD1048576"/>
    </sheetView>
  </sheetViews>
  <sheetFormatPr defaultRowHeight="12.75" x14ac:dyDescent="0.2"/>
  <cols>
    <col min="1" max="1" width="3.28515625" style="1" customWidth="1"/>
    <col min="2" max="2" width="0.7109375" style="1" customWidth="1"/>
    <col min="3" max="3" width="1.140625" style="1" customWidth="1"/>
    <col min="4" max="7" width="2.85546875" style="1" customWidth="1"/>
    <col min="8" max="8" width="5.5703125" style="1" customWidth="1"/>
    <col min="9" max="9" width="2.85546875" style="1" customWidth="1"/>
    <col min="10" max="14" width="1.5703125" style="1" customWidth="1"/>
    <col min="15" max="16" width="2.85546875" style="1" customWidth="1"/>
    <col min="17" max="20" width="1.7109375" style="1" customWidth="1"/>
    <col min="21" max="21" width="2.85546875" style="1" customWidth="1"/>
    <col min="22" max="23" width="1.7109375" style="1" customWidth="1"/>
    <col min="24" max="24" width="2.42578125" style="1" customWidth="1"/>
    <col min="25" max="25" width="1.7109375" style="1" customWidth="1"/>
    <col min="26" max="26" width="3.28515625" style="1" customWidth="1"/>
    <col min="27" max="30" width="1.7109375" style="1" customWidth="1"/>
    <col min="31" max="31" width="3" style="1" customWidth="1"/>
    <col min="32" max="35" width="1.7109375" style="1" customWidth="1"/>
    <col min="36" max="36" width="3.140625" style="1" customWidth="1"/>
    <col min="37" max="40" width="1.7109375" style="1" customWidth="1"/>
    <col min="41" max="41" width="3.85546875" style="1" customWidth="1"/>
    <col min="42" max="45" width="1.7109375" style="1" customWidth="1"/>
    <col min="46" max="46" width="2.85546875" style="1" customWidth="1"/>
    <col min="47" max="50" width="1.7109375" style="1" customWidth="1"/>
    <col min="51" max="51" width="2.7109375" style="1" customWidth="1"/>
    <col min="52" max="53" width="1.7109375" style="1" customWidth="1"/>
    <col min="54" max="54" width="3.28515625" style="1" customWidth="1"/>
    <col min="55" max="55" width="2.5703125" style="1" customWidth="1"/>
    <col min="56" max="68" width="1.7109375" style="1" customWidth="1"/>
    <col min="69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2.25" customHeight="1" x14ac:dyDescent="0.2">
      <c r="AO2" s="189" t="s">
        <v>57</v>
      </c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</row>
    <row r="3" spans="1:64" ht="9" hidden="1" customHeight="1" x14ac:dyDescent="0.2"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</row>
    <row r="4" spans="1:64" ht="15.75" customHeight="1" x14ac:dyDescent="0.2"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customHeight="1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s="37" customFormat="1" ht="31.5" customHeight="1" x14ac:dyDescent="0.2">
      <c r="A14" s="185" t="s">
        <v>11</v>
      </c>
      <c r="B14" s="185"/>
      <c r="C14" s="36"/>
      <c r="D14" s="186" t="s">
        <v>65</v>
      </c>
      <c r="E14" s="186"/>
      <c r="F14" s="186"/>
      <c r="G14" s="186"/>
      <c r="H14" s="186"/>
      <c r="I14" s="186"/>
      <c r="J14" s="186"/>
      <c r="K14" s="36"/>
      <c r="L14" s="187" t="str">
        <f>КПК0114082!L14</f>
        <v>Сватівська міська рада Луганської області</v>
      </c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</row>
    <row r="15" spans="1:64" s="37" customFormat="1" ht="15.95" customHeight="1" x14ac:dyDescent="0.2">
      <c r="A15" s="38"/>
      <c r="B15" s="38"/>
      <c r="C15" s="38"/>
      <c r="D15" s="188" t="s">
        <v>40</v>
      </c>
      <c r="E15" s="188"/>
      <c r="F15" s="188"/>
      <c r="G15" s="188"/>
      <c r="H15" s="188"/>
      <c r="I15" s="188"/>
      <c r="J15" s="188"/>
      <c r="K15" s="38"/>
      <c r="L15" s="188" t="s">
        <v>0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</row>
    <row r="16" spans="1:64" s="37" customFormat="1" ht="6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s="37" customFormat="1" ht="31.5" customHeight="1" x14ac:dyDescent="0.2">
      <c r="A17" s="185" t="s">
        <v>41</v>
      </c>
      <c r="B17" s="185"/>
      <c r="C17" s="36"/>
      <c r="D17" s="186" t="s">
        <v>71</v>
      </c>
      <c r="E17" s="186"/>
      <c r="F17" s="186"/>
      <c r="G17" s="186"/>
      <c r="H17" s="186"/>
      <c r="I17" s="186"/>
      <c r="J17" s="186"/>
      <c r="K17" s="36"/>
      <c r="L17" s="187" t="str">
        <f>L14</f>
        <v>Сватівська міська рада Луганської області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</row>
    <row r="18" spans="1:79" s="37" customFormat="1" ht="15.95" customHeight="1" x14ac:dyDescent="0.2">
      <c r="A18" s="38"/>
      <c r="B18" s="38"/>
      <c r="C18" s="38"/>
      <c r="D18" s="188" t="s">
        <v>40</v>
      </c>
      <c r="E18" s="188"/>
      <c r="F18" s="188"/>
      <c r="G18" s="188"/>
      <c r="H18" s="188"/>
      <c r="I18" s="188"/>
      <c r="J18" s="188"/>
      <c r="K18" s="38"/>
      <c r="L18" s="188" t="s">
        <v>1</v>
      </c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</row>
    <row r="19" spans="1:79" s="37" customFormat="1" ht="6.75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s="37" customFormat="1" ht="31.5" customHeight="1" x14ac:dyDescent="0.2">
      <c r="A20" s="185" t="s">
        <v>42</v>
      </c>
      <c r="B20" s="185"/>
      <c r="C20" s="36"/>
      <c r="D20" s="190" t="s">
        <v>165</v>
      </c>
      <c r="E20" s="190"/>
      <c r="F20" s="190"/>
      <c r="G20" s="190"/>
      <c r="H20" s="190"/>
      <c r="I20" s="190"/>
      <c r="J20" s="190"/>
      <c r="K20" s="39"/>
      <c r="L20" s="190" t="s">
        <v>98</v>
      </c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87" t="s">
        <v>166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79" s="37" customFormat="1" ht="20.100000000000001" customHeight="1" x14ac:dyDescent="0.2">
      <c r="A21" s="38"/>
      <c r="B21" s="38"/>
      <c r="C21" s="38"/>
      <c r="D21" s="188" t="s">
        <v>40</v>
      </c>
      <c r="E21" s="188"/>
      <c r="F21" s="188"/>
      <c r="G21" s="188"/>
      <c r="H21" s="188"/>
      <c r="I21" s="188"/>
      <c r="J21" s="188"/>
      <c r="K21" s="38"/>
      <c r="L21" s="188" t="s">
        <v>39</v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 t="s">
        <v>2</v>
      </c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</row>
    <row r="22" spans="1:79" s="37" customFormat="1" ht="12" x14ac:dyDescent="0.2"/>
    <row r="23" spans="1:79" s="37" customFormat="1" ht="15.75" customHeight="1" x14ac:dyDescent="0.2">
      <c r="A23" s="200" t="s">
        <v>48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</row>
    <row r="24" spans="1:79" s="37" customFormat="1" ht="27.75" customHeight="1" x14ac:dyDescent="0.2">
      <c r="A24" s="191" t="s">
        <v>6</v>
      </c>
      <c r="B24" s="192"/>
      <c r="C24" s="192"/>
      <c r="D24" s="192"/>
      <c r="E24" s="192"/>
      <c r="F24" s="193"/>
      <c r="G24" s="191" t="s">
        <v>46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3"/>
    </row>
    <row r="25" spans="1:79" s="37" customFormat="1" ht="12" x14ac:dyDescent="0.2">
      <c r="A25" s="191">
        <v>1</v>
      </c>
      <c r="B25" s="192"/>
      <c r="C25" s="192"/>
      <c r="D25" s="192"/>
      <c r="E25" s="192"/>
      <c r="F25" s="193"/>
      <c r="G25" s="191">
        <v>2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3"/>
    </row>
    <row r="26" spans="1:79" s="37" customFormat="1" ht="10.5" hidden="1" customHeight="1" x14ac:dyDescent="0.2">
      <c r="A26" s="191" t="s">
        <v>44</v>
      </c>
      <c r="B26" s="192"/>
      <c r="C26" s="192"/>
      <c r="D26" s="192"/>
      <c r="E26" s="192"/>
      <c r="F26" s="193"/>
      <c r="G26" s="194" t="s">
        <v>19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6"/>
      <c r="CA26" s="37" t="s">
        <v>60</v>
      </c>
    </row>
    <row r="27" spans="1:79" s="37" customFormat="1" ht="12" x14ac:dyDescent="0.2">
      <c r="A27" s="191"/>
      <c r="B27" s="192"/>
      <c r="C27" s="192"/>
      <c r="D27" s="192"/>
      <c r="E27" s="192"/>
      <c r="F27" s="193"/>
      <c r="G27" s="197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9"/>
      <c r="CA27" s="37" t="s">
        <v>58</v>
      </c>
    </row>
    <row r="28" spans="1:79" s="37" customFormat="1" ht="12.75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s="37" customFormat="1" ht="15.95" customHeight="1" x14ac:dyDescent="0.2">
      <c r="A29" s="185" t="s">
        <v>167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</row>
    <row r="30" spans="1:79" s="37" customFormat="1" ht="15.95" customHeight="1" x14ac:dyDescent="0.2">
      <c r="A30" s="202" t="str">
        <f>[1]КПК0116020!$L$32</f>
        <v>Надання фінансової підтримки КП "Сватове-благоустрій"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</row>
    <row r="31" spans="1:79" s="37" customFormat="1" ht="12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79" s="37" customFormat="1" ht="15.75" customHeight="1" x14ac:dyDescent="0.2">
      <c r="A32" s="200" t="s">
        <v>50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</row>
    <row r="33" spans="1:79" s="37" customFormat="1" ht="27.75" customHeight="1" x14ac:dyDescent="0.2">
      <c r="A33" s="191" t="s">
        <v>6</v>
      </c>
      <c r="B33" s="192"/>
      <c r="C33" s="192"/>
      <c r="D33" s="192"/>
      <c r="E33" s="192"/>
      <c r="F33" s="193"/>
      <c r="G33" s="191" t="s">
        <v>47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3"/>
    </row>
    <row r="34" spans="1:79" s="37" customFormat="1" ht="12" x14ac:dyDescent="0.2">
      <c r="A34" s="191">
        <v>1</v>
      </c>
      <c r="B34" s="192"/>
      <c r="C34" s="192"/>
      <c r="D34" s="192"/>
      <c r="E34" s="192"/>
      <c r="F34" s="193"/>
      <c r="G34" s="191">
        <v>2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3"/>
    </row>
    <row r="35" spans="1:79" s="37" customFormat="1" ht="10.5" hidden="1" customHeight="1" x14ac:dyDescent="0.2">
      <c r="A35" s="191" t="s">
        <v>18</v>
      </c>
      <c r="B35" s="192"/>
      <c r="C35" s="192"/>
      <c r="D35" s="192"/>
      <c r="E35" s="192"/>
      <c r="F35" s="193"/>
      <c r="G35" s="194" t="s">
        <v>19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6"/>
      <c r="CA35" s="37" t="s">
        <v>61</v>
      </c>
    </row>
    <row r="36" spans="1:79" s="37" customFormat="1" ht="12.75" customHeight="1" x14ac:dyDescent="0.2">
      <c r="A36" s="191">
        <v>1</v>
      </c>
      <c r="B36" s="192"/>
      <c r="C36" s="192"/>
      <c r="D36" s="192"/>
      <c r="E36" s="192"/>
      <c r="F36" s="193"/>
      <c r="G36" s="197" t="s">
        <v>168</v>
      </c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CA36" s="37" t="s">
        <v>59</v>
      </c>
    </row>
    <row r="37" spans="1:79" s="37" customFormat="1" ht="12" x14ac:dyDescent="0.2"/>
    <row r="38" spans="1:79" s="37" customFormat="1" ht="15.75" customHeight="1" x14ac:dyDescent="0.2">
      <c r="A38" s="185" t="s">
        <v>51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</row>
    <row r="39" spans="1:79" s="37" customFormat="1" ht="15" customHeight="1" x14ac:dyDescent="0.2">
      <c r="A39" s="201" t="s">
        <v>68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</row>
    <row r="40" spans="1:79" s="37" customFormat="1" ht="48" customHeight="1" x14ac:dyDescent="0.2">
      <c r="A40" s="212" t="s">
        <v>6</v>
      </c>
      <c r="B40" s="213"/>
      <c r="C40" s="212" t="s">
        <v>33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213"/>
      <c r="AA40" s="191" t="s">
        <v>30</v>
      </c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3"/>
      <c r="AP40" s="191" t="s">
        <v>54</v>
      </c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3"/>
      <c r="BD40" s="191" t="s">
        <v>3</v>
      </c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3"/>
    </row>
    <row r="41" spans="1:79" s="37" customFormat="1" ht="29.1" customHeight="1" x14ac:dyDescent="0.2">
      <c r="A41" s="214"/>
      <c r="B41" s="215"/>
      <c r="C41" s="214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5"/>
      <c r="AA41" s="191" t="s">
        <v>5</v>
      </c>
      <c r="AB41" s="192"/>
      <c r="AC41" s="192"/>
      <c r="AD41" s="192"/>
      <c r="AE41" s="193"/>
      <c r="AF41" s="191" t="s">
        <v>4</v>
      </c>
      <c r="AG41" s="192"/>
      <c r="AH41" s="192"/>
      <c r="AI41" s="192"/>
      <c r="AJ41" s="193"/>
      <c r="AK41" s="191" t="s">
        <v>31</v>
      </c>
      <c r="AL41" s="192"/>
      <c r="AM41" s="192"/>
      <c r="AN41" s="192"/>
      <c r="AO41" s="193"/>
      <c r="AP41" s="191" t="s">
        <v>5</v>
      </c>
      <c r="AQ41" s="192"/>
      <c r="AR41" s="192"/>
      <c r="AS41" s="192"/>
      <c r="AT41" s="193"/>
      <c r="AU41" s="191" t="s">
        <v>4</v>
      </c>
      <c r="AV41" s="192"/>
      <c r="AW41" s="192"/>
      <c r="AX41" s="192"/>
      <c r="AY41" s="193"/>
      <c r="AZ41" s="191" t="s">
        <v>31</v>
      </c>
      <c r="BA41" s="192"/>
      <c r="BB41" s="192"/>
      <c r="BC41" s="193"/>
      <c r="BD41" s="191" t="s">
        <v>5</v>
      </c>
      <c r="BE41" s="192"/>
      <c r="BF41" s="192"/>
      <c r="BG41" s="192"/>
      <c r="BH41" s="193"/>
      <c r="BI41" s="191" t="s">
        <v>4</v>
      </c>
      <c r="BJ41" s="192"/>
      <c r="BK41" s="192"/>
      <c r="BL41" s="192"/>
      <c r="BM41" s="193"/>
      <c r="BN41" s="191" t="s">
        <v>32</v>
      </c>
      <c r="BO41" s="192"/>
      <c r="BP41" s="192"/>
      <c r="BQ41" s="193"/>
    </row>
    <row r="42" spans="1:79" s="37" customFormat="1" ht="15.95" customHeight="1" x14ac:dyDescent="0.2">
      <c r="A42" s="209">
        <v>1</v>
      </c>
      <c r="B42" s="210"/>
      <c r="C42" s="209">
        <v>2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0"/>
      <c r="AA42" s="209">
        <v>3</v>
      </c>
      <c r="AB42" s="211"/>
      <c r="AC42" s="211"/>
      <c r="AD42" s="211"/>
      <c r="AE42" s="210"/>
      <c r="AF42" s="209">
        <v>4</v>
      </c>
      <c r="AG42" s="211"/>
      <c r="AH42" s="211"/>
      <c r="AI42" s="211"/>
      <c r="AJ42" s="210"/>
      <c r="AK42" s="209">
        <v>5</v>
      </c>
      <c r="AL42" s="211"/>
      <c r="AM42" s="211"/>
      <c r="AN42" s="211"/>
      <c r="AO42" s="210"/>
      <c r="AP42" s="209">
        <v>6</v>
      </c>
      <c r="AQ42" s="211"/>
      <c r="AR42" s="211"/>
      <c r="AS42" s="211"/>
      <c r="AT42" s="210"/>
      <c r="AU42" s="209">
        <v>7</v>
      </c>
      <c r="AV42" s="211"/>
      <c r="AW42" s="211"/>
      <c r="AX42" s="211"/>
      <c r="AY42" s="210"/>
      <c r="AZ42" s="209">
        <v>8</v>
      </c>
      <c r="BA42" s="211"/>
      <c r="BB42" s="211"/>
      <c r="BC42" s="210"/>
      <c r="BD42" s="209">
        <v>9</v>
      </c>
      <c r="BE42" s="211"/>
      <c r="BF42" s="211"/>
      <c r="BG42" s="211"/>
      <c r="BH42" s="210"/>
      <c r="BI42" s="209">
        <v>10</v>
      </c>
      <c r="BJ42" s="211"/>
      <c r="BK42" s="211"/>
      <c r="BL42" s="211"/>
      <c r="BM42" s="210"/>
      <c r="BN42" s="209">
        <v>11</v>
      </c>
      <c r="BO42" s="211"/>
      <c r="BP42" s="211"/>
      <c r="BQ42" s="210"/>
    </row>
    <row r="43" spans="1:79" s="37" customFormat="1" ht="15.95" customHeight="1" x14ac:dyDescent="0.2">
      <c r="A43" s="191">
        <v>1</v>
      </c>
      <c r="B43" s="193"/>
      <c r="C43" s="194" t="str">
        <f>[1]КПК0116020!$D46</f>
        <v>Надання фінансової підтримки на придбання запасних частин для техніки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6"/>
      <c r="AA43" s="203">
        <v>100000</v>
      </c>
      <c r="AB43" s="204"/>
      <c r="AC43" s="204"/>
      <c r="AD43" s="204"/>
      <c r="AE43" s="205"/>
      <c r="AF43" s="203"/>
      <c r="AG43" s="204"/>
      <c r="AH43" s="204"/>
      <c r="AI43" s="204"/>
      <c r="AJ43" s="205"/>
      <c r="AK43" s="206">
        <f>AA43+AF43</f>
        <v>100000</v>
      </c>
      <c r="AL43" s="207"/>
      <c r="AM43" s="207"/>
      <c r="AN43" s="207"/>
      <c r="AO43" s="208"/>
      <c r="AP43" s="203">
        <v>100000</v>
      </c>
      <c r="AQ43" s="204"/>
      <c r="AR43" s="204"/>
      <c r="AS43" s="204"/>
      <c r="AT43" s="205"/>
      <c r="AU43" s="203"/>
      <c r="AV43" s="204"/>
      <c r="AW43" s="204"/>
      <c r="AX43" s="204"/>
      <c r="AY43" s="205"/>
      <c r="AZ43" s="206">
        <f>AP43+AU43</f>
        <v>100000</v>
      </c>
      <c r="BA43" s="207"/>
      <c r="BB43" s="207"/>
      <c r="BC43" s="208"/>
      <c r="BD43" s="135">
        <f>AP43-AA43</f>
        <v>0</v>
      </c>
      <c r="BE43" s="217"/>
      <c r="BF43" s="217"/>
      <c r="BG43" s="217"/>
      <c r="BH43" s="218"/>
      <c r="BI43" s="135">
        <f>AU43-AF43</f>
        <v>0</v>
      </c>
      <c r="BJ43" s="217"/>
      <c r="BK43" s="217"/>
      <c r="BL43" s="217"/>
      <c r="BM43" s="218"/>
      <c r="BN43" s="219">
        <f>BD43+BI43</f>
        <v>0</v>
      </c>
      <c r="BO43" s="220"/>
      <c r="BP43" s="220"/>
      <c r="BQ43" s="221"/>
    </row>
    <row r="44" spans="1:79" s="37" customFormat="1" ht="15.95" customHeight="1" x14ac:dyDescent="0.2">
      <c r="A44" s="191">
        <v>2</v>
      </c>
      <c r="B44" s="193"/>
      <c r="C44" s="194" t="str">
        <f>[1]КПК0116020!$D47</f>
        <v>Надання фінансової підтримки на придбання 2-х біотуалетів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6"/>
      <c r="AA44" s="203"/>
      <c r="AB44" s="204"/>
      <c r="AC44" s="204"/>
      <c r="AD44" s="204"/>
      <c r="AE44" s="205"/>
      <c r="AF44" s="203">
        <v>120000</v>
      </c>
      <c r="AG44" s="204"/>
      <c r="AH44" s="204"/>
      <c r="AI44" s="204"/>
      <c r="AJ44" s="205"/>
      <c r="AK44" s="206">
        <f t="shared" ref="AK44:AK46" si="0">AA44+AF44</f>
        <v>120000</v>
      </c>
      <c r="AL44" s="207"/>
      <c r="AM44" s="207"/>
      <c r="AN44" s="207"/>
      <c r="AO44" s="208"/>
      <c r="AP44" s="203"/>
      <c r="AQ44" s="204"/>
      <c r="AR44" s="204"/>
      <c r="AS44" s="204"/>
      <c r="AT44" s="205"/>
      <c r="AU44" s="203">
        <v>74564.25</v>
      </c>
      <c r="AV44" s="204"/>
      <c r="AW44" s="204"/>
      <c r="AX44" s="204"/>
      <c r="AY44" s="205"/>
      <c r="AZ44" s="206">
        <f t="shared" ref="AZ44:AZ46" si="1">AP44+AU44</f>
        <v>74564.25</v>
      </c>
      <c r="BA44" s="207"/>
      <c r="BB44" s="207"/>
      <c r="BC44" s="208"/>
      <c r="BD44" s="135">
        <f t="shared" ref="BD44:BD46" si="2">AP44-AA44</f>
        <v>0</v>
      </c>
      <c r="BE44" s="217"/>
      <c r="BF44" s="217"/>
      <c r="BG44" s="217"/>
      <c r="BH44" s="218"/>
      <c r="BI44" s="135">
        <f t="shared" ref="BI44:BI46" si="3">AU44-AF44</f>
        <v>-45435.75</v>
      </c>
      <c r="BJ44" s="217"/>
      <c r="BK44" s="217"/>
      <c r="BL44" s="217"/>
      <c r="BM44" s="218"/>
      <c r="BN44" s="219">
        <f t="shared" ref="BN44:BN46" si="4">BD44+BI44</f>
        <v>-45435.75</v>
      </c>
      <c r="BO44" s="220"/>
      <c r="BP44" s="220"/>
      <c r="BQ44" s="221"/>
    </row>
    <row r="45" spans="1:79" s="37" customFormat="1" ht="15.95" customHeight="1" x14ac:dyDescent="0.2">
      <c r="A45" s="194" t="s">
        <v>170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6"/>
    </row>
    <row r="46" spans="1:79" s="37" customFormat="1" ht="21.75" customHeight="1" x14ac:dyDescent="0.2">
      <c r="A46" s="191">
        <v>3</v>
      </c>
      <c r="B46" s="193"/>
      <c r="C46" s="194" t="str">
        <f>[1]КПК0116020!$D48</f>
        <v>Надання фінансової підтримки на проведення реєстраційних дій відносно автомобіля (соціальне таксі)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6"/>
      <c r="AA46" s="203">
        <v>45000</v>
      </c>
      <c r="AB46" s="204"/>
      <c r="AC46" s="204"/>
      <c r="AD46" s="204"/>
      <c r="AE46" s="205"/>
      <c r="AF46" s="203"/>
      <c r="AG46" s="204"/>
      <c r="AH46" s="204"/>
      <c r="AI46" s="204"/>
      <c r="AJ46" s="205"/>
      <c r="AK46" s="206">
        <f t="shared" si="0"/>
        <v>45000</v>
      </c>
      <c r="AL46" s="207"/>
      <c r="AM46" s="207"/>
      <c r="AN46" s="207"/>
      <c r="AO46" s="208"/>
      <c r="AP46" s="203">
        <v>45000</v>
      </c>
      <c r="AQ46" s="204"/>
      <c r="AR46" s="204"/>
      <c r="AS46" s="204"/>
      <c r="AT46" s="205"/>
      <c r="AU46" s="203"/>
      <c r="AV46" s="204"/>
      <c r="AW46" s="204"/>
      <c r="AX46" s="204"/>
      <c r="AY46" s="205"/>
      <c r="AZ46" s="206">
        <f t="shared" si="1"/>
        <v>45000</v>
      </c>
      <c r="BA46" s="207"/>
      <c r="BB46" s="207"/>
      <c r="BC46" s="208"/>
      <c r="BD46" s="135">
        <f t="shared" si="2"/>
        <v>0</v>
      </c>
      <c r="BE46" s="217"/>
      <c r="BF46" s="217"/>
      <c r="BG46" s="217"/>
      <c r="BH46" s="218"/>
      <c r="BI46" s="135">
        <f t="shared" si="3"/>
        <v>0</v>
      </c>
      <c r="BJ46" s="217"/>
      <c r="BK46" s="217"/>
      <c r="BL46" s="217"/>
      <c r="BM46" s="218"/>
      <c r="BN46" s="219">
        <f t="shared" si="4"/>
        <v>0</v>
      </c>
      <c r="BO46" s="220"/>
      <c r="BP46" s="220"/>
      <c r="BQ46" s="221"/>
      <c r="CA46" s="37" t="s">
        <v>24</v>
      </c>
    </row>
    <row r="47" spans="1:79" s="22" customFormat="1" ht="15.75" customHeight="1" x14ac:dyDescent="0.2">
      <c r="A47" s="353"/>
      <c r="B47" s="354"/>
      <c r="C47" s="355" t="s">
        <v>62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8"/>
      <c r="AA47" s="344">
        <f>SUM(AA43:AE46)</f>
        <v>145000</v>
      </c>
      <c r="AB47" s="345"/>
      <c r="AC47" s="345"/>
      <c r="AD47" s="345"/>
      <c r="AE47" s="346"/>
      <c r="AF47" s="344">
        <f>SUM(AF43:AJ46)</f>
        <v>120000</v>
      </c>
      <c r="AG47" s="345"/>
      <c r="AH47" s="345"/>
      <c r="AI47" s="345"/>
      <c r="AJ47" s="346"/>
      <c r="AK47" s="344">
        <f>AA47+AF47</f>
        <v>265000</v>
      </c>
      <c r="AL47" s="345"/>
      <c r="AM47" s="345"/>
      <c r="AN47" s="345"/>
      <c r="AO47" s="346"/>
      <c r="AP47" s="344">
        <f>SUM(AP43:AT46)</f>
        <v>145000</v>
      </c>
      <c r="AQ47" s="345"/>
      <c r="AR47" s="345"/>
      <c r="AS47" s="345"/>
      <c r="AT47" s="346"/>
      <c r="AU47" s="344">
        <f>SUM(AU43:AY46)</f>
        <v>74564.25</v>
      </c>
      <c r="AV47" s="345"/>
      <c r="AW47" s="345"/>
      <c r="AX47" s="345"/>
      <c r="AY47" s="346"/>
      <c r="AZ47" s="344">
        <f>AP47+AU47</f>
        <v>219564.25</v>
      </c>
      <c r="BA47" s="345"/>
      <c r="BB47" s="345"/>
      <c r="BC47" s="346"/>
      <c r="BD47" s="344">
        <f>AP47-AA47</f>
        <v>0</v>
      </c>
      <c r="BE47" s="345"/>
      <c r="BF47" s="345"/>
      <c r="BG47" s="345"/>
      <c r="BH47" s="346"/>
      <c r="BI47" s="344">
        <f>AU47-AF47</f>
        <v>-45435.75</v>
      </c>
      <c r="BJ47" s="345"/>
      <c r="BK47" s="345"/>
      <c r="BL47" s="345"/>
      <c r="BM47" s="346"/>
      <c r="BN47" s="344">
        <f>BD47+BI47</f>
        <v>-45435.75</v>
      </c>
      <c r="BO47" s="345"/>
      <c r="BP47" s="345"/>
      <c r="BQ47" s="346"/>
      <c r="CA47" s="22" t="s">
        <v>25</v>
      </c>
    </row>
    <row r="48" spans="1:79" s="37" customFormat="1" ht="12" x14ac:dyDescent="0.2"/>
    <row r="49" spans="1:79" s="37" customFormat="1" ht="15.75" customHeight="1" x14ac:dyDescent="0.2">
      <c r="A49" s="185" t="s">
        <v>52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</row>
    <row r="50" spans="1:79" s="37" customFormat="1" ht="15" customHeight="1" x14ac:dyDescent="0.2">
      <c r="A50" s="201" t="s">
        <v>68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</row>
    <row r="51" spans="1:79" s="37" customFormat="1" ht="28.5" customHeight="1" x14ac:dyDescent="0.2">
      <c r="A51" s="212" t="s">
        <v>34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213"/>
      <c r="Q51" s="191" t="s">
        <v>30</v>
      </c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3"/>
      <c r="AG51" s="191" t="s">
        <v>54</v>
      </c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3"/>
      <c r="AW51" s="191" t="s">
        <v>3</v>
      </c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3"/>
      <c r="BM51" s="43"/>
      <c r="BN51" s="43"/>
      <c r="BO51" s="43"/>
      <c r="BP51" s="43"/>
      <c r="BQ51" s="43"/>
    </row>
    <row r="52" spans="1:79" s="37" customFormat="1" ht="29.1" customHeight="1" x14ac:dyDescent="0.2">
      <c r="A52" s="214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5"/>
      <c r="Q52" s="191" t="s">
        <v>5</v>
      </c>
      <c r="R52" s="192"/>
      <c r="S52" s="192"/>
      <c r="T52" s="192"/>
      <c r="U52" s="193"/>
      <c r="V52" s="191" t="s">
        <v>4</v>
      </c>
      <c r="W52" s="192"/>
      <c r="X52" s="192"/>
      <c r="Y52" s="192"/>
      <c r="Z52" s="193"/>
      <c r="AA52" s="191" t="s">
        <v>31</v>
      </c>
      <c r="AB52" s="192"/>
      <c r="AC52" s="192"/>
      <c r="AD52" s="192"/>
      <c r="AE52" s="192"/>
      <c r="AF52" s="193"/>
      <c r="AG52" s="191" t="s">
        <v>5</v>
      </c>
      <c r="AH52" s="192"/>
      <c r="AI52" s="192"/>
      <c r="AJ52" s="192"/>
      <c r="AK52" s="193"/>
      <c r="AL52" s="191" t="s">
        <v>4</v>
      </c>
      <c r="AM52" s="192"/>
      <c r="AN52" s="192"/>
      <c r="AO52" s="192"/>
      <c r="AP52" s="193"/>
      <c r="AQ52" s="191" t="s">
        <v>31</v>
      </c>
      <c r="AR52" s="192"/>
      <c r="AS52" s="192"/>
      <c r="AT52" s="192"/>
      <c r="AU52" s="192"/>
      <c r="AV52" s="193"/>
      <c r="AW52" s="191" t="s">
        <v>5</v>
      </c>
      <c r="AX52" s="192"/>
      <c r="AY52" s="192"/>
      <c r="AZ52" s="192"/>
      <c r="BA52" s="193"/>
      <c r="BB52" s="191" t="s">
        <v>4</v>
      </c>
      <c r="BC52" s="192"/>
      <c r="BD52" s="192"/>
      <c r="BE52" s="192"/>
      <c r="BF52" s="193"/>
      <c r="BG52" s="191" t="s">
        <v>31</v>
      </c>
      <c r="BH52" s="192"/>
      <c r="BI52" s="192"/>
      <c r="BJ52" s="192"/>
      <c r="BK52" s="192"/>
      <c r="BL52" s="193"/>
      <c r="BM52" s="43"/>
      <c r="BN52" s="43"/>
      <c r="BO52" s="43"/>
      <c r="BP52" s="43"/>
      <c r="BQ52" s="43"/>
    </row>
    <row r="53" spans="1:79" s="37" customFormat="1" ht="15.95" customHeight="1" x14ac:dyDescent="0.2">
      <c r="A53" s="191">
        <v>1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3"/>
      <c r="Q53" s="191">
        <v>2</v>
      </c>
      <c r="R53" s="192"/>
      <c r="S53" s="192"/>
      <c r="T53" s="192"/>
      <c r="U53" s="193"/>
      <c r="V53" s="191">
        <v>3</v>
      </c>
      <c r="W53" s="192"/>
      <c r="X53" s="192"/>
      <c r="Y53" s="192"/>
      <c r="Z53" s="193"/>
      <c r="AA53" s="191">
        <v>4</v>
      </c>
      <c r="AB53" s="192"/>
      <c r="AC53" s="192"/>
      <c r="AD53" s="192"/>
      <c r="AE53" s="192"/>
      <c r="AF53" s="193"/>
      <c r="AG53" s="191">
        <v>5</v>
      </c>
      <c r="AH53" s="192"/>
      <c r="AI53" s="192"/>
      <c r="AJ53" s="192"/>
      <c r="AK53" s="193"/>
      <c r="AL53" s="191">
        <v>6</v>
      </c>
      <c r="AM53" s="192"/>
      <c r="AN53" s="192"/>
      <c r="AO53" s="192"/>
      <c r="AP53" s="193"/>
      <c r="AQ53" s="191">
        <v>7</v>
      </c>
      <c r="AR53" s="192"/>
      <c r="AS53" s="192"/>
      <c r="AT53" s="192"/>
      <c r="AU53" s="192"/>
      <c r="AV53" s="193"/>
      <c r="AW53" s="191">
        <v>8</v>
      </c>
      <c r="AX53" s="192"/>
      <c r="AY53" s="192"/>
      <c r="AZ53" s="192"/>
      <c r="BA53" s="193"/>
      <c r="BB53" s="230">
        <v>9</v>
      </c>
      <c r="BC53" s="231"/>
      <c r="BD53" s="231"/>
      <c r="BE53" s="231"/>
      <c r="BF53" s="232"/>
      <c r="BG53" s="230">
        <v>10</v>
      </c>
      <c r="BH53" s="231"/>
      <c r="BI53" s="231"/>
      <c r="BJ53" s="231"/>
      <c r="BK53" s="231"/>
      <c r="BL53" s="232"/>
      <c r="BM53" s="44"/>
      <c r="BN53" s="44"/>
      <c r="BO53" s="44"/>
      <c r="BP53" s="44"/>
      <c r="BQ53" s="44"/>
    </row>
    <row r="54" spans="1:79" s="37" customFormat="1" ht="18" hidden="1" customHeight="1" x14ac:dyDescent="0.2">
      <c r="A54" s="194" t="s">
        <v>19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6"/>
      <c r="Q54" s="203" t="s">
        <v>15</v>
      </c>
      <c r="R54" s="204"/>
      <c r="S54" s="204"/>
      <c r="T54" s="204"/>
      <c r="U54" s="205"/>
      <c r="V54" s="203" t="s">
        <v>14</v>
      </c>
      <c r="W54" s="204"/>
      <c r="X54" s="204"/>
      <c r="Y54" s="204"/>
      <c r="Z54" s="205"/>
      <c r="AA54" s="233" t="s">
        <v>21</v>
      </c>
      <c r="AB54" s="234"/>
      <c r="AC54" s="234"/>
      <c r="AD54" s="234"/>
      <c r="AE54" s="234"/>
      <c r="AF54" s="235"/>
      <c r="AG54" s="203" t="s">
        <v>16</v>
      </c>
      <c r="AH54" s="204"/>
      <c r="AI54" s="204"/>
      <c r="AJ54" s="204"/>
      <c r="AK54" s="205"/>
      <c r="AL54" s="203" t="s">
        <v>17</v>
      </c>
      <c r="AM54" s="204"/>
      <c r="AN54" s="204"/>
      <c r="AO54" s="204"/>
      <c r="AP54" s="205"/>
      <c r="AQ54" s="233" t="s">
        <v>21</v>
      </c>
      <c r="AR54" s="234"/>
      <c r="AS54" s="234"/>
      <c r="AT54" s="234"/>
      <c r="AU54" s="234"/>
      <c r="AV54" s="235"/>
      <c r="AW54" s="132" t="s">
        <v>22</v>
      </c>
      <c r="AX54" s="133"/>
      <c r="AY54" s="133"/>
      <c r="AZ54" s="133"/>
      <c r="BA54" s="134"/>
      <c r="BB54" s="132" t="s">
        <v>22</v>
      </c>
      <c r="BC54" s="133"/>
      <c r="BD54" s="133"/>
      <c r="BE54" s="133"/>
      <c r="BF54" s="134"/>
      <c r="BG54" s="219" t="s">
        <v>21</v>
      </c>
      <c r="BH54" s="220"/>
      <c r="BI54" s="220"/>
      <c r="BJ54" s="220"/>
      <c r="BK54" s="220"/>
      <c r="BL54" s="221"/>
      <c r="BM54" s="45"/>
      <c r="BN54" s="45"/>
      <c r="BO54" s="45"/>
      <c r="BP54" s="45"/>
      <c r="BQ54" s="45"/>
      <c r="CA54" s="37" t="s">
        <v>26</v>
      </c>
    </row>
    <row r="55" spans="1:79" s="22" customFormat="1" ht="23.25" customHeight="1" x14ac:dyDescent="0.2">
      <c r="A55" s="350" t="s">
        <v>145</v>
      </c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2"/>
      <c r="Q55" s="344">
        <f>AA47</f>
        <v>145000</v>
      </c>
      <c r="R55" s="345"/>
      <c r="S55" s="345"/>
      <c r="T55" s="345"/>
      <c r="U55" s="346"/>
      <c r="V55" s="344">
        <f>AF47</f>
        <v>120000</v>
      </c>
      <c r="W55" s="345"/>
      <c r="X55" s="345"/>
      <c r="Y55" s="345"/>
      <c r="Z55" s="346"/>
      <c r="AA55" s="344">
        <f>Q55+V55</f>
        <v>265000</v>
      </c>
      <c r="AB55" s="345"/>
      <c r="AC55" s="345"/>
      <c r="AD55" s="345"/>
      <c r="AE55" s="345"/>
      <c r="AF55" s="346"/>
      <c r="AG55" s="344">
        <f>AP47</f>
        <v>145000</v>
      </c>
      <c r="AH55" s="345"/>
      <c r="AI55" s="345"/>
      <c r="AJ55" s="345"/>
      <c r="AK55" s="346"/>
      <c r="AL55" s="344">
        <f>AU47</f>
        <v>74564.25</v>
      </c>
      <c r="AM55" s="345"/>
      <c r="AN55" s="345"/>
      <c r="AO55" s="345"/>
      <c r="AP55" s="346"/>
      <c r="AQ55" s="344">
        <f>AG55+AL55</f>
        <v>219564.25</v>
      </c>
      <c r="AR55" s="345"/>
      <c r="AS55" s="345"/>
      <c r="AT55" s="345"/>
      <c r="AU55" s="345"/>
      <c r="AV55" s="346"/>
      <c r="AW55" s="344">
        <f>AG55-Q55</f>
        <v>0</v>
      </c>
      <c r="AX55" s="345"/>
      <c r="AY55" s="345"/>
      <c r="AZ55" s="345"/>
      <c r="BA55" s="346"/>
      <c r="BB55" s="347">
        <f>AL55-V55</f>
        <v>-45435.75</v>
      </c>
      <c r="BC55" s="348"/>
      <c r="BD55" s="348"/>
      <c r="BE55" s="348"/>
      <c r="BF55" s="349"/>
      <c r="BG55" s="347">
        <f>AW55+BB55</f>
        <v>-45435.75</v>
      </c>
      <c r="BH55" s="348"/>
      <c r="BI55" s="348"/>
      <c r="BJ55" s="348"/>
      <c r="BK55" s="348"/>
      <c r="BL55" s="349"/>
      <c r="BM55" s="23"/>
      <c r="BN55" s="23"/>
      <c r="BO55" s="23"/>
      <c r="BP55" s="23"/>
      <c r="BQ55" s="23"/>
      <c r="CA55" s="22" t="s">
        <v>27</v>
      </c>
    </row>
    <row r="56" spans="1:79" s="37" customFormat="1" ht="12" x14ac:dyDescent="0.2"/>
    <row r="57" spans="1:79" s="37" customFormat="1" ht="15.75" customHeight="1" x14ac:dyDescent="0.2">
      <c r="A57" s="185" t="s">
        <v>53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</row>
    <row r="58" spans="1:79" s="37" customFormat="1" ht="12" x14ac:dyDescent="0.2"/>
    <row r="59" spans="1:79" s="37" customFormat="1" ht="45" customHeight="1" x14ac:dyDescent="0.2">
      <c r="A59" s="212" t="s">
        <v>10</v>
      </c>
      <c r="B59" s="213"/>
      <c r="C59" s="212" t="s">
        <v>9</v>
      </c>
      <c r="D59" s="188"/>
      <c r="E59" s="188"/>
      <c r="F59" s="188"/>
      <c r="G59" s="188"/>
      <c r="H59" s="188"/>
      <c r="I59" s="213"/>
      <c r="J59" s="212" t="s">
        <v>8</v>
      </c>
      <c r="K59" s="188"/>
      <c r="L59" s="188"/>
      <c r="M59" s="188"/>
      <c r="N59" s="213"/>
      <c r="O59" s="212" t="s">
        <v>7</v>
      </c>
      <c r="P59" s="188"/>
      <c r="Q59" s="188"/>
      <c r="R59" s="188"/>
      <c r="S59" s="188"/>
      <c r="T59" s="188"/>
      <c r="U59" s="188"/>
      <c r="V59" s="188"/>
      <c r="W59" s="188"/>
      <c r="X59" s="213"/>
      <c r="Y59" s="191" t="s">
        <v>30</v>
      </c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3"/>
      <c r="AN59" s="191" t="s">
        <v>55</v>
      </c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3"/>
      <c r="BC59" s="356" t="s">
        <v>3</v>
      </c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8"/>
      <c r="BR59" s="46"/>
      <c r="BS59" s="46"/>
      <c r="BT59" s="46"/>
      <c r="BU59" s="46"/>
      <c r="BV59" s="46"/>
      <c r="BW59" s="46"/>
      <c r="BX59" s="46"/>
      <c r="BY59" s="46"/>
      <c r="BZ59" s="47"/>
    </row>
    <row r="60" spans="1:79" s="37" customFormat="1" ht="32.25" customHeight="1" x14ac:dyDescent="0.2">
      <c r="A60" s="214"/>
      <c r="B60" s="215"/>
      <c r="C60" s="214"/>
      <c r="D60" s="216"/>
      <c r="E60" s="216"/>
      <c r="F60" s="216"/>
      <c r="G60" s="216"/>
      <c r="H60" s="216"/>
      <c r="I60" s="215"/>
      <c r="J60" s="214"/>
      <c r="K60" s="216"/>
      <c r="L60" s="216"/>
      <c r="M60" s="216"/>
      <c r="N60" s="215"/>
      <c r="O60" s="214"/>
      <c r="P60" s="216"/>
      <c r="Q60" s="216"/>
      <c r="R60" s="216"/>
      <c r="S60" s="216"/>
      <c r="T60" s="216"/>
      <c r="U60" s="216"/>
      <c r="V60" s="216"/>
      <c r="W60" s="216"/>
      <c r="X60" s="215"/>
      <c r="Y60" s="191" t="s">
        <v>5</v>
      </c>
      <c r="Z60" s="192"/>
      <c r="AA60" s="192"/>
      <c r="AB60" s="192"/>
      <c r="AC60" s="193"/>
      <c r="AD60" s="191" t="s">
        <v>4</v>
      </c>
      <c r="AE60" s="192"/>
      <c r="AF60" s="192"/>
      <c r="AG60" s="192"/>
      <c r="AH60" s="193"/>
      <c r="AI60" s="191" t="s">
        <v>31</v>
      </c>
      <c r="AJ60" s="192"/>
      <c r="AK60" s="192"/>
      <c r="AL60" s="192"/>
      <c r="AM60" s="193"/>
      <c r="AN60" s="191" t="s">
        <v>5</v>
      </c>
      <c r="AO60" s="192"/>
      <c r="AP60" s="192"/>
      <c r="AQ60" s="192"/>
      <c r="AR60" s="193"/>
      <c r="AS60" s="191" t="s">
        <v>4</v>
      </c>
      <c r="AT60" s="192"/>
      <c r="AU60" s="192"/>
      <c r="AV60" s="192"/>
      <c r="AW60" s="193"/>
      <c r="AX60" s="191" t="s">
        <v>31</v>
      </c>
      <c r="AY60" s="192"/>
      <c r="AZ60" s="192"/>
      <c r="BA60" s="192"/>
      <c r="BB60" s="193"/>
      <c r="BC60" s="191" t="s">
        <v>5</v>
      </c>
      <c r="BD60" s="192"/>
      <c r="BE60" s="192"/>
      <c r="BF60" s="192"/>
      <c r="BG60" s="193"/>
      <c r="BH60" s="191" t="s">
        <v>4</v>
      </c>
      <c r="BI60" s="192"/>
      <c r="BJ60" s="192"/>
      <c r="BK60" s="192"/>
      <c r="BL60" s="193"/>
      <c r="BM60" s="191" t="s">
        <v>31</v>
      </c>
      <c r="BN60" s="192"/>
      <c r="BO60" s="192"/>
      <c r="BP60" s="192"/>
      <c r="BQ60" s="193"/>
      <c r="BR60" s="43"/>
      <c r="BS60" s="43"/>
      <c r="BT60" s="43"/>
      <c r="BU60" s="43"/>
      <c r="BV60" s="43"/>
      <c r="BW60" s="43"/>
      <c r="BX60" s="43"/>
      <c r="BY60" s="43"/>
      <c r="BZ60" s="47"/>
    </row>
    <row r="61" spans="1:79" s="37" customFormat="1" ht="15.95" customHeight="1" x14ac:dyDescent="0.2">
      <c r="A61" s="191">
        <v>1</v>
      </c>
      <c r="B61" s="193"/>
      <c r="C61" s="191">
        <v>2</v>
      </c>
      <c r="D61" s="192"/>
      <c r="E61" s="192"/>
      <c r="F61" s="192"/>
      <c r="G61" s="192"/>
      <c r="H61" s="192"/>
      <c r="I61" s="193"/>
      <c r="J61" s="191">
        <v>3</v>
      </c>
      <c r="K61" s="192"/>
      <c r="L61" s="192"/>
      <c r="M61" s="192"/>
      <c r="N61" s="193"/>
      <c r="O61" s="191">
        <v>4</v>
      </c>
      <c r="P61" s="192"/>
      <c r="Q61" s="192"/>
      <c r="R61" s="192"/>
      <c r="S61" s="192"/>
      <c r="T61" s="192"/>
      <c r="U61" s="192"/>
      <c r="V61" s="192"/>
      <c r="W61" s="192"/>
      <c r="X61" s="193"/>
      <c r="Y61" s="191">
        <v>5</v>
      </c>
      <c r="Z61" s="192"/>
      <c r="AA61" s="192"/>
      <c r="AB61" s="192"/>
      <c r="AC61" s="193"/>
      <c r="AD61" s="191">
        <v>6</v>
      </c>
      <c r="AE61" s="192"/>
      <c r="AF61" s="192"/>
      <c r="AG61" s="192"/>
      <c r="AH61" s="193"/>
      <c r="AI61" s="191">
        <v>7</v>
      </c>
      <c r="AJ61" s="192"/>
      <c r="AK61" s="192"/>
      <c r="AL61" s="192"/>
      <c r="AM61" s="193"/>
      <c r="AN61" s="191">
        <v>8</v>
      </c>
      <c r="AO61" s="192"/>
      <c r="AP61" s="192"/>
      <c r="AQ61" s="192"/>
      <c r="AR61" s="193"/>
      <c r="AS61" s="191">
        <v>9</v>
      </c>
      <c r="AT61" s="192"/>
      <c r="AU61" s="192"/>
      <c r="AV61" s="192"/>
      <c r="AW61" s="193"/>
      <c r="AX61" s="191">
        <v>10</v>
      </c>
      <c r="AY61" s="192"/>
      <c r="AZ61" s="192"/>
      <c r="BA61" s="192"/>
      <c r="BB61" s="193"/>
      <c r="BC61" s="191">
        <v>11</v>
      </c>
      <c r="BD61" s="192"/>
      <c r="BE61" s="192"/>
      <c r="BF61" s="192"/>
      <c r="BG61" s="193"/>
      <c r="BH61" s="191">
        <v>12</v>
      </c>
      <c r="BI61" s="192"/>
      <c r="BJ61" s="192"/>
      <c r="BK61" s="192"/>
      <c r="BL61" s="193"/>
      <c r="BM61" s="191">
        <v>13</v>
      </c>
      <c r="BN61" s="192"/>
      <c r="BO61" s="192"/>
      <c r="BP61" s="192"/>
      <c r="BQ61" s="193"/>
      <c r="BR61" s="43"/>
      <c r="BS61" s="43"/>
      <c r="BT61" s="43"/>
      <c r="BU61" s="43"/>
      <c r="BV61" s="43"/>
      <c r="BW61" s="43"/>
      <c r="BX61" s="43"/>
      <c r="BY61" s="43"/>
      <c r="BZ61" s="47"/>
    </row>
    <row r="62" spans="1:79" s="37" customFormat="1" ht="12.75" hidden="1" customHeight="1" x14ac:dyDescent="0.2">
      <c r="A62" s="191" t="s">
        <v>44</v>
      </c>
      <c r="B62" s="193"/>
      <c r="C62" s="194" t="s">
        <v>19</v>
      </c>
      <c r="D62" s="195"/>
      <c r="E62" s="195"/>
      <c r="F62" s="195"/>
      <c r="G62" s="195"/>
      <c r="H62" s="195"/>
      <c r="I62" s="196"/>
      <c r="J62" s="191" t="s">
        <v>20</v>
      </c>
      <c r="K62" s="192"/>
      <c r="L62" s="192"/>
      <c r="M62" s="192"/>
      <c r="N62" s="193"/>
      <c r="O62" s="194" t="s">
        <v>45</v>
      </c>
      <c r="P62" s="195"/>
      <c r="Q62" s="195"/>
      <c r="R62" s="195"/>
      <c r="S62" s="195"/>
      <c r="T62" s="195"/>
      <c r="U62" s="195"/>
      <c r="V62" s="195"/>
      <c r="W62" s="195"/>
      <c r="X62" s="196"/>
      <c r="Y62" s="203" t="s">
        <v>15</v>
      </c>
      <c r="Z62" s="204"/>
      <c r="AA62" s="204"/>
      <c r="AB62" s="204"/>
      <c r="AC62" s="205"/>
      <c r="AD62" s="203" t="s">
        <v>35</v>
      </c>
      <c r="AE62" s="204"/>
      <c r="AF62" s="204"/>
      <c r="AG62" s="204"/>
      <c r="AH62" s="205"/>
      <c r="AI62" s="203" t="s">
        <v>21</v>
      </c>
      <c r="AJ62" s="204"/>
      <c r="AK62" s="204"/>
      <c r="AL62" s="204"/>
      <c r="AM62" s="205"/>
      <c r="AN62" s="203" t="s">
        <v>36</v>
      </c>
      <c r="AO62" s="204"/>
      <c r="AP62" s="204"/>
      <c r="AQ62" s="204"/>
      <c r="AR62" s="205"/>
      <c r="AS62" s="203" t="s">
        <v>16</v>
      </c>
      <c r="AT62" s="204"/>
      <c r="AU62" s="204"/>
      <c r="AV62" s="204"/>
      <c r="AW62" s="205"/>
      <c r="AX62" s="203" t="s">
        <v>21</v>
      </c>
      <c r="AY62" s="204"/>
      <c r="AZ62" s="204"/>
      <c r="BA62" s="204"/>
      <c r="BB62" s="205"/>
      <c r="BC62" s="203" t="s">
        <v>38</v>
      </c>
      <c r="BD62" s="204"/>
      <c r="BE62" s="204"/>
      <c r="BF62" s="204"/>
      <c r="BG62" s="205"/>
      <c r="BH62" s="203" t="s">
        <v>38</v>
      </c>
      <c r="BI62" s="204"/>
      <c r="BJ62" s="204"/>
      <c r="BK62" s="204"/>
      <c r="BL62" s="205"/>
      <c r="BM62" s="338" t="s">
        <v>21</v>
      </c>
      <c r="BN62" s="339"/>
      <c r="BO62" s="339"/>
      <c r="BP62" s="339"/>
      <c r="BQ62" s="340"/>
      <c r="BR62" s="44"/>
      <c r="BS62" s="44"/>
      <c r="BT62" s="47"/>
      <c r="BU62" s="47"/>
      <c r="BV62" s="47"/>
      <c r="BW62" s="47"/>
      <c r="BX62" s="47"/>
      <c r="BY62" s="47"/>
      <c r="BZ62" s="47"/>
      <c r="CA62" s="37" t="s">
        <v>28</v>
      </c>
    </row>
    <row r="63" spans="1:79" s="37" customFormat="1" ht="33" customHeight="1" x14ac:dyDescent="0.2">
      <c r="A63" s="191">
        <v>1</v>
      </c>
      <c r="B63" s="193"/>
      <c r="C63" s="132" t="str">
        <f>[1]КПК0116020!$G$70</f>
        <v>Показник затрат 1: надання фінансової підтримки КП</v>
      </c>
      <c r="D63" s="133"/>
      <c r="E63" s="133"/>
      <c r="F63" s="133"/>
      <c r="G63" s="133"/>
      <c r="H63" s="133"/>
      <c r="I63" s="134"/>
      <c r="J63" s="341" t="s">
        <v>135</v>
      </c>
      <c r="K63" s="342"/>
      <c r="L63" s="342"/>
      <c r="M63" s="342"/>
      <c r="N63" s="343"/>
      <c r="O63" s="341" t="s">
        <v>169</v>
      </c>
      <c r="P63" s="342"/>
      <c r="Q63" s="342"/>
      <c r="R63" s="342"/>
      <c r="S63" s="342"/>
      <c r="T63" s="342"/>
      <c r="U63" s="342"/>
      <c r="V63" s="342"/>
      <c r="W63" s="342"/>
      <c r="X63" s="343"/>
      <c r="Y63" s="335">
        <f>AA47</f>
        <v>145000</v>
      </c>
      <c r="Z63" s="336"/>
      <c r="AA63" s="336"/>
      <c r="AB63" s="336"/>
      <c r="AC63" s="337"/>
      <c r="AD63" s="335">
        <f t="shared" ref="AD63" si="5">AF47</f>
        <v>120000</v>
      </c>
      <c r="AE63" s="336"/>
      <c r="AF63" s="336"/>
      <c r="AG63" s="336"/>
      <c r="AH63" s="337"/>
      <c r="AI63" s="335">
        <f t="shared" ref="AI63" si="6">AK47</f>
        <v>265000</v>
      </c>
      <c r="AJ63" s="336"/>
      <c r="AK63" s="336"/>
      <c r="AL63" s="336"/>
      <c r="AM63" s="337"/>
      <c r="AN63" s="335">
        <f>AP47</f>
        <v>145000</v>
      </c>
      <c r="AO63" s="336"/>
      <c r="AP63" s="336"/>
      <c r="AQ63" s="336"/>
      <c r="AR63" s="337"/>
      <c r="AS63" s="335">
        <f t="shared" ref="AS63" si="7">AU47</f>
        <v>74564.25</v>
      </c>
      <c r="AT63" s="336"/>
      <c r="AU63" s="336"/>
      <c r="AV63" s="336"/>
      <c r="AW63" s="337"/>
      <c r="AX63" s="335">
        <f t="shared" ref="AX63" si="8">AZ47</f>
        <v>219564.25</v>
      </c>
      <c r="AY63" s="336"/>
      <c r="AZ63" s="336"/>
      <c r="BA63" s="336"/>
      <c r="BB63" s="337"/>
      <c r="BC63" s="335">
        <f>BE47</f>
        <v>0</v>
      </c>
      <c r="BD63" s="336"/>
      <c r="BE63" s="336"/>
      <c r="BF63" s="336"/>
      <c r="BG63" s="337"/>
      <c r="BH63" s="335">
        <f>BI47</f>
        <v>-45435.75</v>
      </c>
      <c r="BI63" s="336"/>
      <c r="BJ63" s="336"/>
      <c r="BK63" s="336"/>
      <c r="BL63" s="337"/>
      <c r="BM63" s="335">
        <f>BN47</f>
        <v>-45435.75</v>
      </c>
      <c r="BN63" s="336"/>
      <c r="BO63" s="336"/>
      <c r="BP63" s="336"/>
      <c r="BQ63" s="337"/>
      <c r="BR63" s="45"/>
      <c r="BS63" s="45"/>
      <c r="BT63" s="45"/>
      <c r="BU63" s="45"/>
      <c r="BV63" s="45"/>
      <c r="BW63" s="45"/>
      <c r="BX63" s="45"/>
      <c r="BY63" s="45"/>
      <c r="BZ63" s="47"/>
      <c r="CA63" s="37" t="s">
        <v>29</v>
      </c>
    </row>
    <row r="64" spans="1:79" s="37" customFormat="1" ht="12" x14ac:dyDescent="0.2"/>
    <row r="65" spans="1:64" s="37" customFormat="1" ht="15.95" customHeight="1" x14ac:dyDescent="0.2">
      <c r="A65" s="185" t="s">
        <v>56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</row>
    <row r="66" spans="1:64" s="37" customFormat="1" ht="7.5" customHeight="1" x14ac:dyDescent="0.2">
      <c r="A66" s="257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</row>
    <row r="67" spans="1:64" s="37" customFormat="1" ht="15.75" hidden="1" customHeight="1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</row>
    <row r="68" spans="1:64" s="37" customFormat="1" ht="15.75" hidden="1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64" s="37" customFormat="1" ht="21.75" customHeight="1" x14ac:dyDescent="0.2">
      <c r="A69" s="254" t="str">
        <f>КПК0116013!A74</f>
        <v xml:space="preserve">Сватівський міський голова 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38"/>
      <c r="AO69" s="38"/>
      <c r="AP69" s="255" t="str">
        <f>КПК0116013!AP74</f>
        <v>Є.В.Рибалко</v>
      </c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</row>
    <row r="70" spans="1:64" s="37" customFormat="1" ht="12" x14ac:dyDescent="0.2">
      <c r="W70" s="256" t="s">
        <v>12</v>
      </c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49"/>
      <c r="AO70" s="49"/>
      <c r="AP70" s="256" t="s">
        <v>13</v>
      </c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</row>
    <row r="71" spans="1:64" s="37" customFormat="1" ht="8.25" customHeight="1" x14ac:dyDescent="0.2"/>
    <row r="72" spans="1:64" s="37" customFormat="1" ht="12" hidden="1" x14ac:dyDescent="0.2"/>
    <row r="73" spans="1:64" s="37" customFormat="1" ht="15.95" customHeight="1" x14ac:dyDescent="0.2">
      <c r="A73" s="254" t="s">
        <v>66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38"/>
      <c r="AO73" s="38"/>
      <c r="AP73" s="255" t="s">
        <v>67</v>
      </c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</row>
    <row r="74" spans="1:64" s="37" customFormat="1" ht="12" x14ac:dyDescent="0.2">
      <c r="W74" s="256" t="s">
        <v>12</v>
      </c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49"/>
      <c r="AO74" s="49"/>
      <c r="AP74" s="256" t="s">
        <v>13</v>
      </c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</row>
  </sheetData>
  <mergeCells count="229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6:B46"/>
    <mergeCell ref="C46:Z46"/>
    <mergeCell ref="AA46:AE46"/>
    <mergeCell ref="AF46:AJ46"/>
    <mergeCell ref="AK46:AO4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6:AT46"/>
    <mergeCell ref="AU46:AY46"/>
    <mergeCell ref="AZ46:BC46"/>
    <mergeCell ref="BD46:BH46"/>
    <mergeCell ref="BI46:BM46"/>
    <mergeCell ref="BN46:BQ46"/>
    <mergeCell ref="AU42:AY42"/>
    <mergeCell ref="AZ42:BC42"/>
    <mergeCell ref="BD42:BH42"/>
    <mergeCell ref="BI42:BM42"/>
    <mergeCell ref="BN42:BQ42"/>
    <mergeCell ref="AZ44:BC44"/>
    <mergeCell ref="BD44:BH44"/>
    <mergeCell ref="BI44:BM44"/>
    <mergeCell ref="BN44:BQ44"/>
    <mergeCell ref="A45:BQ45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U47:AY47"/>
    <mergeCell ref="AZ47:BC47"/>
    <mergeCell ref="BD47:BH47"/>
    <mergeCell ref="BI47:BM47"/>
    <mergeCell ref="BN47:BQ47"/>
    <mergeCell ref="A49:BL49"/>
    <mergeCell ref="A47:B47"/>
    <mergeCell ref="C47:Z47"/>
    <mergeCell ref="AA47:AE47"/>
    <mergeCell ref="AF47:AJ47"/>
    <mergeCell ref="AK47:AO47"/>
    <mergeCell ref="AP47:AT47"/>
    <mergeCell ref="BB53:BF53"/>
    <mergeCell ref="BG55:BL55"/>
    <mergeCell ref="A55:P5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BC60:BG60"/>
    <mergeCell ref="BH60:BL60"/>
    <mergeCell ref="BM60:BQ60"/>
    <mergeCell ref="AW55:BA55"/>
    <mergeCell ref="BB55:BF55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Q55:U55"/>
    <mergeCell ref="V55:Z55"/>
    <mergeCell ref="AA55:AF55"/>
    <mergeCell ref="AG55:AK55"/>
    <mergeCell ref="AL55:AP55"/>
    <mergeCell ref="AQ55:AV55"/>
    <mergeCell ref="J62:N62"/>
    <mergeCell ref="O62:X62"/>
    <mergeCell ref="Y62:AC62"/>
    <mergeCell ref="AD62:AH62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BC61:BG61"/>
    <mergeCell ref="BH61:BL61"/>
    <mergeCell ref="BM63:BQ63"/>
    <mergeCell ref="A65:BL65"/>
    <mergeCell ref="A66:BL66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BM61:BQ61"/>
    <mergeCell ref="A62:B62"/>
    <mergeCell ref="C62:I62"/>
    <mergeCell ref="AP44:AT44"/>
    <mergeCell ref="AU44:AY44"/>
    <mergeCell ref="W74:AM74"/>
    <mergeCell ref="AP74:BH7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69:V69"/>
    <mergeCell ref="W69:AM69"/>
    <mergeCell ref="AP69:BH69"/>
    <mergeCell ref="W70:AM70"/>
    <mergeCell ref="AP70:BH70"/>
    <mergeCell ref="A73:V73"/>
    <mergeCell ref="W73:AM73"/>
    <mergeCell ref="AP73:BH73"/>
    <mergeCell ref="AX63:BB63"/>
    <mergeCell ref="BC63:BG63"/>
    <mergeCell ref="BH63:BL63"/>
    <mergeCell ref="AX61:BB61"/>
  </mergeCells>
  <conditionalFormatting sqref="C63">
    <cfRule type="cellIs" dxfId="15" priority="1" stopIfTrue="1" operator="equal">
      <formula>$C62</formula>
    </cfRule>
  </conditionalFormatting>
  <conditionalFormatting sqref="A63:B63">
    <cfRule type="cellIs" dxfId="14" priority="2" stopIfTrue="1" operator="equal">
      <formula>0</formula>
    </cfRule>
  </conditionalFormatting>
  <pageMargins left="0.11811023622047245" right="0.11811023622047245" top="0.15748031496062992" bottom="0.35433070866141736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CB103"/>
  <sheetViews>
    <sheetView topLeftCell="A34" zoomScaleNormal="100" workbookViewId="0">
      <selection activeCell="A46" sqref="A46:BQ46"/>
    </sheetView>
  </sheetViews>
  <sheetFormatPr defaultRowHeight="12.75" x14ac:dyDescent="0.2"/>
  <cols>
    <col min="1" max="1" width="3.28515625" style="1" customWidth="1"/>
    <col min="2" max="2" width="2.5703125" style="1" customWidth="1"/>
    <col min="3" max="9" width="4.42578125" style="1" customWidth="1"/>
    <col min="10" max="14" width="1.5703125" style="1" customWidth="1"/>
    <col min="15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2" customHeight="1" x14ac:dyDescent="0.2">
      <c r="AO2" s="89" t="s">
        <v>162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КПК0115061!L14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7.2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6.5" customHeight="1" x14ac:dyDescent="0.2">
      <c r="A20" s="82" t="s">
        <v>42</v>
      </c>
      <c r="B20" s="82"/>
      <c r="C20" s="15"/>
      <c r="D20" s="83" t="s">
        <v>96</v>
      </c>
      <c r="E20" s="84"/>
      <c r="F20" s="84"/>
      <c r="G20" s="84"/>
      <c r="H20" s="84"/>
      <c r="I20" s="84"/>
      <c r="J20" s="84"/>
      <c r="K20" s="15"/>
      <c r="L20" s="83" t="s">
        <v>98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97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2" spans="1:79" ht="4.5" customHeight="1" x14ac:dyDescent="0.2"/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s="25" customFormat="1" ht="12.75" customHeight="1" x14ac:dyDescent="0.2">
      <c r="A24" s="124" t="s">
        <v>6</v>
      </c>
      <c r="B24" s="124"/>
      <c r="C24" s="124"/>
      <c r="D24" s="124"/>
      <c r="E24" s="124"/>
      <c r="F24" s="124"/>
      <c r="G24" s="125" t="s">
        <v>46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7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hidden="1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6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85" t="s">
        <v>95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5.2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s="25" customFormat="1" ht="12" customHeight="1" x14ac:dyDescent="0.2">
      <c r="A33" s="124" t="s">
        <v>6</v>
      </c>
      <c r="B33" s="124"/>
      <c r="C33" s="124"/>
      <c r="D33" s="124"/>
      <c r="E33" s="124"/>
      <c r="F33" s="124"/>
      <c r="G33" s="125" t="s">
        <v>47</v>
      </c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7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customHeight="1" x14ac:dyDescent="0.2">
      <c r="A35" s="97">
        <v>1</v>
      </c>
      <c r="B35" s="97"/>
      <c r="C35" s="97"/>
      <c r="D35" s="97"/>
      <c r="E35" s="97"/>
      <c r="F35" s="97"/>
      <c r="G35" s="101" t="s">
        <v>153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CA35" s="1" t="s">
        <v>61</v>
      </c>
    </row>
    <row r="36" spans="1:79" ht="10.5" customHeight="1" x14ac:dyDescent="0.2">
      <c r="A36" s="97">
        <v>2</v>
      </c>
      <c r="B36" s="97"/>
      <c r="C36" s="97"/>
      <c r="D36" s="97"/>
      <c r="E36" s="97"/>
      <c r="F36" s="97"/>
      <c r="G36" s="101" t="s">
        <v>154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</row>
    <row r="37" spans="1:79" x14ac:dyDescent="0.2">
      <c r="A37" s="97">
        <v>3</v>
      </c>
      <c r="B37" s="97"/>
      <c r="C37" s="97"/>
      <c r="D37" s="97"/>
      <c r="E37" s="97"/>
      <c r="F37" s="97"/>
      <c r="G37" s="101" t="s">
        <v>155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CA37" s="1" t="s">
        <v>59</v>
      </c>
    </row>
    <row r="38" spans="1:79" ht="6" customHeight="1" x14ac:dyDescent="0.2"/>
    <row r="39" spans="1:79" ht="15.75" customHeight="1" x14ac:dyDescent="0.2">
      <c r="A39" s="105" t="s">
        <v>51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</row>
    <row r="40" spans="1:79" ht="15" customHeight="1" x14ac:dyDescent="0.2">
      <c r="A40" s="108" t="s">
        <v>68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</row>
    <row r="41" spans="1:79" s="25" customFormat="1" ht="17.25" customHeight="1" x14ac:dyDescent="0.2">
      <c r="A41" s="124" t="s">
        <v>6</v>
      </c>
      <c r="B41" s="124"/>
      <c r="C41" s="124" t="s">
        <v>33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 t="s">
        <v>30</v>
      </c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 t="s">
        <v>54</v>
      </c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 t="s">
        <v>3</v>
      </c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</row>
    <row r="42" spans="1:79" s="25" customFormat="1" ht="17.25" customHeight="1" x14ac:dyDescent="0.2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 t="s">
        <v>5</v>
      </c>
      <c r="AB42" s="124"/>
      <c r="AC42" s="124"/>
      <c r="AD42" s="124"/>
      <c r="AE42" s="124"/>
      <c r="AF42" s="124" t="s">
        <v>4</v>
      </c>
      <c r="AG42" s="124"/>
      <c r="AH42" s="124"/>
      <c r="AI42" s="124"/>
      <c r="AJ42" s="124"/>
      <c r="AK42" s="124" t="s">
        <v>31</v>
      </c>
      <c r="AL42" s="124"/>
      <c r="AM42" s="124"/>
      <c r="AN42" s="124"/>
      <c r="AO42" s="124"/>
      <c r="AP42" s="124" t="s">
        <v>5</v>
      </c>
      <c r="AQ42" s="124"/>
      <c r="AR42" s="124"/>
      <c r="AS42" s="124"/>
      <c r="AT42" s="124"/>
      <c r="AU42" s="124" t="s">
        <v>4</v>
      </c>
      <c r="AV42" s="124"/>
      <c r="AW42" s="124"/>
      <c r="AX42" s="124"/>
      <c r="AY42" s="124"/>
      <c r="AZ42" s="124" t="s">
        <v>31</v>
      </c>
      <c r="BA42" s="124"/>
      <c r="BB42" s="124"/>
      <c r="BC42" s="124"/>
      <c r="BD42" s="124" t="s">
        <v>5</v>
      </c>
      <c r="BE42" s="124"/>
      <c r="BF42" s="124"/>
      <c r="BG42" s="124"/>
      <c r="BH42" s="124"/>
      <c r="BI42" s="124" t="s">
        <v>4</v>
      </c>
      <c r="BJ42" s="124"/>
      <c r="BK42" s="124"/>
      <c r="BL42" s="124"/>
      <c r="BM42" s="124"/>
      <c r="BN42" s="124" t="s">
        <v>32</v>
      </c>
      <c r="BO42" s="124"/>
      <c r="BP42" s="124"/>
      <c r="BQ42" s="124"/>
    </row>
    <row r="43" spans="1:79" s="25" customFormat="1" ht="15" customHeight="1" x14ac:dyDescent="0.2">
      <c r="A43" s="369">
        <v>1</v>
      </c>
      <c r="B43" s="369"/>
      <c r="C43" s="369">
        <v>2</v>
      </c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6">
        <v>3</v>
      </c>
      <c r="AB43" s="367"/>
      <c r="AC43" s="367"/>
      <c r="AD43" s="367"/>
      <c r="AE43" s="368"/>
      <c r="AF43" s="366">
        <v>4</v>
      </c>
      <c r="AG43" s="367"/>
      <c r="AH43" s="367"/>
      <c r="AI43" s="367"/>
      <c r="AJ43" s="368"/>
      <c r="AK43" s="366">
        <v>5</v>
      </c>
      <c r="AL43" s="367"/>
      <c r="AM43" s="367"/>
      <c r="AN43" s="367"/>
      <c r="AO43" s="368"/>
      <c r="AP43" s="366">
        <v>6</v>
      </c>
      <c r="AQ43" s="367"/>
      <c r="AR43" s="367"/>
      <c r="AS43" s="367"/>
      <c r="AT43" s="368"/>
      <c r="AU43" s="366">
        <v>7</v>
      </c>
      <c r="AV43" s="367"/>
      <c r="AW43" s="367"/>
      <c r="AX43" s="367"/>
      <c r="AY43" s="368"/>
      <c r="AZ43" s="366">
        <v>8</v>
      </c>
      <c r="BA43" s="367"/>
      <c r="BB43" s="367"/>
      <c r="BC43" s="368"/>
      <c r="BD43" s="366">
        <v>9</v>
      </c>
      <c r="BE43" s="367"/>
      <c r="BF43" s="367"/>
      <c r="BG43" s="367"/>
      <c r="BH43" s="368"/>
      <c r="BI43" s="369">
        <v>10</v>
      </c>
      <c r="BJ43" s="369"/>
      <c r="BK43" s="369"/>
      <c r="BL43" s="369"/>
      <c r="BM43" s="369"/>
      <c r="BN43" s="369">
        <v>11</v>
      </c>
      <c r="BO43" s="369"/>
      <c r="BP43" s="369"/>
      <c r="BQ43" s="369"/>
    </row>
    <row r="44" spans="1:79" s="25" customFormat="1" ht="13.5" customHeight="1" x14ac:dyDescent="0.2">
      <c r="A44" s="124">
        <v>1</v>
      </c>
      <c r="B44" s="124"/>
      <c r="C44" s="246" t="s">
        <v>156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7"/>
      <c r="AA44" s="359">
        <v>1263640</v>
      </c>
      <c r="AB44" s="359"/>
      <c r="AC44" s="359"/>
      <c r="AD44" s="359"/>
      <c r="AE44" s="359"/>
      <c r="AF44" s="359"/>
      <c r="AG44" s="359"/>
      <c r="AH44" s="359"/>
      <c r="AI44" s="359"/>
      <c r="AJ44" s="359"/>
      <c r="AK44" s="363">
        <f>AA44+AF44</f>
        <v>1263640</v>
      </c>
      <c r="AL44" s="319"/>
      <c r="AM44" s="319"/>
      <c r="AN44" s="319"/>
      <c r="AO44" s="319"/>
      <c r="AP44" s="359">
        <v>1164652.56</v>
      </c>
      <c r="AQ44" s="359"/>
      <c r="AR44" s="359"/>
      <c r="AS44" s="359"/>
      <c r="AT44" s="359"/>
      <c r="AU44" s="359"/>
      <c r="AV44" s="359"/>
      <c r="AW44" s="359"/>
      <c r="AX44" s="359"/>
      <c r="AY44" s="359"/>
      <c r="AZ44" s="363">
        <f>AP44+AU44</f>
        <v>1164652.56</v>
      </c>
      <c r="BA44" s="319"/>
      <c r="BB44" s="319"/>
      <c r="BC44" s="319"/>
      <c r="BD44" s="364">
        <f>AP44-AA44</f>
        <v>-98987.439999999944</v>
      </c>
      <c r="BE44" s="365"/>
      <c r="BF44" s="365"/>
      <c r="BG44" s="365"/>
      <c r="BH44" s="365"/>
      <c r="BI44" s="364">
        <f>AU44-AF44</f>
        <v>0</v>
      </c>
      <c r="BJ44" s="365"/>
      <c r="BK44" s="365"/>
      <c r="BL44" s="365"/>
      <c r="BM44" s="365"/>
      <c r="BN44" s="181">
        <f>BD44+BI44</f>
        <v>-98987.439999999944</v>
      </c>
      <c r="BO44" s="181"/>
      <c r="BP44" s="181"/>
      <c r="BQ44" s="181"/>
    </row>
    <row r="45" spans="1:79" s="25" customFormat="1" ht="13.5" customHeight="1" x14ac:dyDescent="0.2">
      <c r="A45" s="124">
        <v>2</v>
      </c>
      <c r="B45" s="124"/>
      <c r="C45" s="246" t="s">
        <v>157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7"/>
      <c r="AA45" s="359">
        <v>3800200</v>
      </c>
      <c r="AB45" s="359"/>
      <c r="AC45" s="359"/>
      <c r="AD45" s="359"/>
      <c r="AE45" s="359"/>
      <c r="AF45" s="359"/>
      <c r="AG45" s="359"/>
      <c r="AH45" s="359"/>
      <c r="AI45" s="359"/>
      <c r="AJ45" s="359"/>
      <c r="AK45" s="363">
        <f t="shared" ref="AK45:AK50" si="0">AA45+AF45</f>
        <v>3800200</v>
      </c>
      <c r="AL45" s="319"/>
      <c r="AM45" s="319"/>
      <c r="AN45" s="319"/>
      <c r="AO45" s="319"/>
      <c r="AP45" s="359">
        <v>3037300.83</v>
      </c>
      <c r="AQ45" s="359"/>
      <c r="AR45" s="359"/>
      <c r="AS45" s="359"/>
      <c r="AT45" s="359"/>
      <c r="AU45" s="359"/>
      <c r="AV45" s="359"/>
      <c r="AW45" s="359"/>
      <c r="AX45" s="359"/>
      <c r="AY45" s="359"/>
      <c r="AZ45" s="363">
        <f t="shared" ref="AZ45:AZ50" si="1">AP45+AU45</f>
        <v>3037300.83</v>
      </c>
      <c r="BA45" s="319"/>
      <c r="BB45" s="319"/>
      <c r="BC45" s="319"/>
      <c r="BD45" s="364">
        <f t="shared" ref="BD45:BD50" si="2">AP45-AA45</f>
        <v>-762899.16999999993</v>
      </c>
      <c r="BE45" s="365"/>
      <c r="BF45" s="365"/>
      <c r="BG45" s="365"/>
      <c r="BH45" s="365"/>
      <c r="BI45" s="364">
        <f t="shared" ref="BI45:BI50" si="3">AU45-AF45</f>
        <v>0</v>
      </c>
      <c r="BJ45" s="365"/>
      <c r="BK45" s="365"/>
      <c r="BL45" s="365"/>
      <c r="BM45" s="365"/>
      <c r="BN45" s="181">
        <f t="shared" ref="BN45:BN50" si="4">BD45+BI45</f>
        <v>-762899.16999999993</v>
      </c>
      <c r="BO45" s="181"/>
      <c r="BP45" s="181"/>
      <c r="BQ45" s="181"/>
    </row>
    <row r="46" spans="1:79" s="25" customFormat="1" ht="13.5" customHeight="1" x14ac:dyDescent="0.2">
      <c r="A46" s="98" t="s">
        <v>211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100"/>
    </row>
    <row r="47" spans="1:79" s="25" customFormat="1" ht="13.5" customHeight="1" x14ac:dyDescent="0.2">
      <c r="A47" s="124">
        <v>3</v>
      </c>
      <c r="B47" s="124"/>
      <c r="C47" s="246" t="s">
        <v>158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7"/>
      <c r="AA47" s="359">
        <v>182000</v>
      </c>
      <c r="AB47" s="359"/>
      <c r="AC47" s="359"/>
      <c r="AD47" s="359"/>
      <c r="AE47" s="359"/>
      <c r="AF47" s="359"/>
      <c r="AG47" s="359"/>
      <c r="AH47" s="359"/>
      <c r="AI47" s="359"/>
      <c r="AJ47" s="359"/>
      <c r="AK47" s="363">
        <f t="shared" si="0"/>
        <v>182000</v>
      </c>
      <c r="AL47" s="319"/>
      <c r="AM47" s="319"/>
      <c r="AN47" s="319"/>
      <c r="AO47" s="319"/>
      <c r="AP47" s="359">
        <v>181933.48</v>
      </c>
      <c r="AQ47" s="359"/>
      <c r="AR47" s="359"/>
      <c r="AS47" s="359"/>
      <c r="AT47" s="359"/>
      <c r="AU47" s="359"/>
      <c r="AV47" s="359"/>
      <c r="AW47" s="359"/>
      <c r="AX47" s="359"/>
      <c r="AY47" s="359"/>
      <c r="AZ47" s="363">
        <f t="shared" si="1"/>
        <v>181933.48</v>
      </c>
      <c r="BA47" s="319"/>
      <c r="BB47" s="319"/>
      <c r="BC47" s="319"/>
      <c r="BD47" s="364">
        <f t="shared" si="2"/>
        <v>-66.519999999989523</v>
      </c>
      <c r="BE47" s="365"/>
      <c r="BF47" s="365"/>
      <c r="BG47" s="365"/>
      <c r="BH47" s="365"/>
      <c r="BI47" s="364">
        <f t="shared" si="3"/>
        <v>0</v>
      </c>
      <c r="BJ47" s="365"/>
      <c r="BK47" s="365"/>
      <c r="BL47" s="365"/>
      <c r="BM47" s="365"/>
      <c r="BN47" s="181">
        <f t="shared" si="4"/>
        <v>-66.519999999989523</v>
      </c>
      <c r="BO47" s="181"/>
      <c r="BP47" s="181"/>
      <c r="BQ47" s="181"/>
    </row>
    <row r="48" spans="1:79" s="25" customFormat="1" ht="13.5" customHeight="1" x14ac:dyDescent="0.2">
      <c r="A48" s="124">
        <v>4</v>
      </c>
      <c r="B48" s="124"/>
      <c r="C48" s="246" t="s">
        <v>159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7"/>
      <c r="AA48" s="359"/>
      <c r="AB48" s="359"/>
      <c r="AC48" s="359"/>
      <c r="AD48" s="359"/>
      <c r="AE48" s="359"/>
      <c r="AF48" s="359">
        <v>100000</v>
      </c>
      <c r="AG48" s="359"/>
      <c r="AH48" s="359"/>
      <c r="AI48" s="359"/>
      <c r="AJ48" s="359"/>
      <c r="AK48" s="363">
        <f t="shared" si="0"/>
        <v>100000</v>
      </c>
      <c r="AL48" s="319"/>
      <c r="AM48" s="319"/>
      <c r="AN48" s="319"/>
      <c r="AO48" s="319"/>
      <c r="AP48" s="359"/>
      <c r="AQ48" s="359"/>
      <c r="AR48" s="359"/>
      <c r="AS48" s="359"/>
      <c r="AT48" s="359"/>
      <c r="AU48" s="359">
        <v>87865.69</v>
      </c>
      <c r="AV48" s="359"/>
      <c r="AW48" s="359"/>
      <c r="AX48" s="359"/>
      <c r="AY48" s="359"/>
      <c r="AZ48" s="363">
        <f t="shared" si="1"/>
        <v>87865.69</v>
      </c>
      <c r="BA48" s="319"/>
      <c r="BB48" s="319"/>
      <c r="BC48" s="319"/>
      <c r="BD48" s="364">
        <f t="shared" si="2"/>
        <v>0</v>
      </c>
      <c r="BE48" s="365"/>
      <c r="BF48" s="365"/>
      <c r="BG48" s="365"/>
      <c r="BH48" s="365"/>
      <c r="BI48" s="364">
        <f t="shared" si="3"/>
        <v>-12134.309999999998</v>
      </c>
      <c r="BJ48" s="365"/>
      <c r="BK48" s="365"/>
      <c r="BL48" s="365"/>
      <c r="BM48" s="365"/>
      <c r="BN48" s="181">
        <f t="shared" si="4"/>
        <v>-12134.309999999998</v>
      </c>
      <c r="BO48" s="181"/>
      <c r="BP48" s="181"/>
      <c r="BQ48" s="181"/>
    </row>
    <row r="49" spans="1:79" s="25" customFormat="1" ht="13.5" customHeight="1" x14ac:dyDescent="0.2">
      <c r="A49" s="124">
        <v>5</v>
      </c>
      <c r="B49" s="124"/>
      <c r="C49" s="246" t="s">
        <v>160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7"/>
      <c r="AA49" s="359"/>
      <c r="AB49" s="359"/>
      <c r="AC49" s="359"/>
      <c r="AD49" s="359"/>
      <c r="AE49" s="359"/>
      <c r="AF49" s="359">
        <v>1100</v>
      </c>
      <c r="AG49" s="359"/>
      <c r="AH49" s="359"/>
      <c r="AI49" s="359"/>
      <c r="AJ49" s="359"/>
      <c r="AK49" s="363">
        <f t="shared" si="0"/>
        <v>1100</v>
      </c>
      <c r="AL49" s="319"/>
      <c r="AM49" s="319"/>
      <c r="AN49" s="319"/>
      <c r="AO49" s="319"/>
      <c r="AP49" s="359"/>
      <c r="AQ49" s="359"/>
      <c r="AR49" s="359"/>
      <c r="AS49" s="359"/>
      <c r="AT49" s="359"/>
      <c r="AU49" s="359">
        <v>1098.18</v>
      </c>
      <c r="AV49" s="359"/>
      <c r="AW49" s="359"/>
      <c r="AX49" s="359"/>
      <c r="AY49" s="359"/>
      <c r="AZ49" s="363">
        <f t="shared" si="1"/>
        <v>1098.18</v>
      </c>
      <c r="BA49" s="319"/>
      <c r="BB49" s="319"/>
      <c r="BC49" s="319"/>
      <c r="BD49" s="364">
        <f t="shared" si="2"/>
        <v>0</v>
      </c>
      <c r="BE49" s="365"/>
      <c r="BF49" s="365"/>
      <c r="BG49" s="365"/>
      <c r="BH49" s="365"/>
      <c r="BI49" s="364">
        <f t="shared" si="3"/>
        <v>-1.8199999999999363</v>
      </c>
      <c r="BJ49" s="365"/>
      <c r="BK49" s="365"/>
      <c r="BL49" s="365"/>
      <c r="BM49" s="365"/>
      <c r="BN49" s="181">
        <f t="shared" si="4"/>
        <v>-1.8199999999999363</v>
      </c>
      <c r="BO49" s="181"/>
      <c r="BP49" s="181"/>
      <c r="BQ49" s="181"/>
    </row>
    <row r="50" spans="1:79" s="25" customFormat="1" ht="13.5" customHeight="1" x14ac:dyDescent="0.2">
      <c r="A50" s="124">
        <v>6</v>
      </c>
      <c r="B50" s="124"/>
      <c r="C50" s="246" t="s">
        <v>161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7"/>
      <c r="AA50" s="359"/>
      <c r="AB50" s="359"/>
      <c r="AC50" s="359"/>
      <c r="AD50" s="359"/>
      <c r="AE50" s="359"/>
      <c r="AF50" s="359">
        <v>98900</v>
      </c>
      <c r="AG50" s="359"/>
      <c r="AH50" s="359"/>
      <c r="AI50" s="359"/>
      <c r="AJ50" s="359"/>
      <c r="AK50" s="363">
        <f t="shared" si="0"/>
        <v>98900</v>
      </c>
      <c r="AL50" s="319"/>
      <c r="AM50" s="319"/>
      <c r="AN50" s="319"/>
      <c r="AO50" s="31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63">
        <f t="shared" si="1"/>
        <v>0</v>
      </c>
      <c r="BA50" s="319"/>
      <c r="BB50" s="319"/>
      <c r="BC50" s="319"/>
      <c r="BD50" s="364">
        <f t="shared" si="2"/>
        <v>0</v>
      </c>
      <c r="BE50" s="365"/>
      <c r="BF50" s="365"/>
      <c r="BG50" s="365"/>
      <c r="BH50" s="365"/>
      <c r="BI50" s="364">
        <f t="shared" si="3"/>
        <v>-98900</v>
      </c>
      <c r="BJ50" s="365"/>
      <c r="BK50" s="365"/>
      <c r="BL50" s="365"/>
      <c r="BM50" s="365"/>
      <c r="BN50" s="181">
        <f t="shared" si="4"/>
        <v>-98900</v>
      </c>
      <c r="BO50" s="181"/>
      <c r="BP50" s="181"/>
      <c r="BQ50" s="181"/>
      <c r="CA50" s="25" t="s">
        <v>24</v>
      </c>
    </row>
    <row r="51" spans="1:79" s="28" customFormat="1" ht="10.5" x14ac:dyDescent="0.15">
      <c r="A51" s="176"/>
      <c r="B51" s="176"/>
      <c r="C51" s="228" t="s">
        <v>62</v>
      </c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9"/>
      <c r="AA51" s="327">
        <f>SUM(AA44:AE50)</f>
        <v>5245840</v>
      </c>
      <c r="AB51" s="327"/>
      <c r="AC51" s="327"/>
      <c r="AD51" s="327"/>
      <c r="AE51" s="327"/>
      <c r="AF51" s="327">
        <f t="shared" ref="AF51" si="5">SUM(AF44:AJ50)</f>
        <v>200000</v>
      </c>
      <c r="AG51" s="327"/>
      <c r="AH51" s="327"/>
      <c r="AI51" s="327"/>
      <c r="AJ51" s="327"/>
      <c r="AK51" s="327">
        <f t="shared" ref="AK51" si="6">SUM(AK44:AO50)</f>
        <v>5445840</v>
      </c>
      <c r="AL51" s="327"/>
      <c r="AM51" s="327"/>
      <c r="AN51" s="327"/>
      <c r="AO51" s="327"/>
      <c r="AP51" s="327">
        <f t="shared" ref="AP51" si="7">SUM(AP44:AT50)</f>
        <v>4383886.870000001</v>
      </c>
      <c r="AQ51" s="327"/>
      <c r="AR51" s="327"/>
      <c r="AS51" s="327"/>
      <c r="AT51" s="327"/>
      <c r="AU51" s="327">
        <f t="shared" ref="AU51" si="8">SUM(AU44:AY50)</f>
        <v>88963.87</v>
      </c>
      <c r="AV51" s="327"/>
      <c r="AW51" s="327"/>
      <c r="AX51" s="327"/>
      <c r="AY51" s="327"/>
      <c r="AZ51" s="327">
        <f>AP51+AU51</f>
        <v>4472850.7400000012</v>
      </c>
      <c r="BA51" s="327"/>
      <c r="BB51" s="327"/>
      <c r="BC51" s="327"/>
      <c r="BD51" s="327">
        <f>AP51-AA51</f>
        <v>-861953.12999999896</v>
      </c>
      <c r="BE51" s="327"/>
      <c r="BF51" s="327"/>
      <c r="BG51" s="327"/>
      <c r="BH51" s="327"/>
      <c r="BI51" s="327">
        <f>AU51-AF51</f>
        <v>-111036.13</v>
      </c>
      <c r="BJ51" s="327"/>
      <c r="BK51" s="327"/>
      <c r="BL51" s="327"/>
      <c r="BM51" s="327"/>
      <c r="BN51" s="327">
        <f>BD51+BI51</f>
        <v>-972989.25999999896</v>
      </c>
      <c r="BO51" s="327"/>
      <c r="BP51" s="327"/>
      <c r="BQ51" s="327"/>
      <c r="CA51" s="28" t="s">
        <v>25</v>
      </c>
    </row>
    <row r="52" spans="1:79" ht="6.75" customHeight="1" x14ac:dyDescent="0.2"/>
    <row r="53" spans="1:79" ht="15.75" customHeight="1" x14ac:dyDescent="0.2">
      <c r="A53" s="105" t="s">
        <v>52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79" ht="15" customHeight="1" x14ac:dyDescent="0.2">
      <c r="A54" s="108" t="s">
        <v>68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</row>
    <row r="55" spans="1:79" s="25" customFormat="1" ht="15" customHeight="1" x14ac:dyDescent="0.2">
      <c r="A55" s="124" t="s">
        <v>34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 t="s">
        <v>30</v>
      </c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 t="s">
        <v>54</v>
      </c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 t="s">
        <v>3</v>
      </c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26"/>
      <c r="BN55" s="26"/>
      <c r="BO55" s="26"/>
      <c r="BP55" s="26"/>
      <c r="BQ55" s="26"/>
    </row>
    <row r="56" spans="1:79" s="25" customFormat="1" ht="13.5" customHeight="1" x14ac:dyDescent="0.2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 t="s">
        <v>5</v>
      </c>
      <c r="R56" s="124"/>
      <c r="S56" s="124"/>
      <c r="T56" s="124"/>
      <c r="U56" s="124"/>
      <c r="V56" s="124" t="s">
        <v>4</v>
      </c>
      <c r="W56" s="124"/>
      <c r="X56" s="124"/>
      <c r="Y56" s="124"/>
      <c r="Z56" s="124"/>
      <c r="AA56" s="124" t="s">
        <v>31</v>
      </c>
      <c r="AB56" s="124"/>
      <c r="AC56" s="124"/>
      <c r="AD56" s="124"/>
      <c r="AE56" s="124"/>
      <c r="AF56" s="124"/>
      <c r="AG56" s="124" t="s">
        <v>5</v>
      </c>
      <c r="AH56" s="124"/>
      <c r="AI56" s="124"/>
      <c r="AJ56" s="124"/>
      <c r="AK56" s="124"/>
      <c r="AL56" s="124" t="s">
        <v>4</v>
      </c>
      <c r="AM56" s="124"/>
      <c r="AN56" s="124"/>
      <c r="AO56" s="124"/>
      <c r="AP56" s="124"/>
      <c r="AQ56" s="124" t="s">
        <v>31</v>
      </c>
      <c r="AR56" s="124"/>
      <c r="AS56" s="124"/>
      <c r="AT56" s="124"/>
      <c r="AU56" s="124"/>
      <c r="AV56" s="124"/>
      <c r="AW56" s="125" t="s">
        <v>5</v>
      </c>
      <c r="AX56" s="126"/>
      <c r="AY56" s="126"/>
      <c r="AZ56" s="126"/>
      <c r="BA56" s="127"/>
      <c r="BB56" s="125" t="s">
        <v>4</v>
      </c>
      <c r="BC56" s="126"/>
      <c r="BD56" s="126"/>
      <c r="BE56" s="126"/>
      <c r="BF56" s="127"/>
      <c r="BG56" s="124" t="s">
        <v>31</v>
      </c>
      <c r="BH56" s="124"/>
      <c r="BI56" s="124"/>
      <c r="BJ56" s="124"/>
      <c r="BK56" s="124"/>
      <c r="BL56" s="124"/>
      <c r="BM56" s="26"/>
      <c r="BN56" s="26"/>
      <c r="BO56" s="26"/>
      <c r="BP56" s="26"/>
      <c r="BQ56" s="26"/>
    </row>
    <row r="57" spans="1:79" s="25" customFormat="1" ht="12.75" customHeight="1" x14ac:dyDescent="0.2">
      <c r="A57" s="124">
        <v>1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>
        <v>2</v>
      </c>
      <c r="R57" s="124"/>
      <c r="S57" s="124"/>
      <c r="T57" s="124"/>
      <c r="U57" s="124"/>
      <c r="V57" s="124">
        <v>3</v>
      </c>
      <c r="W57" s="124"/>
      <c r="X57" s="124"/>
      <c r="Y57" s="124"/>
      <c r="Z57" s="124"/>
      <c r="AA57" s="124">
        <v>4</v>
      </c>
      <c r="AB57" s="124"/>
      <c r="AC57" s="124"/>
      <c r="AD57" s="124"/>
      <c r="AE57" s="124"/>
      <c r="AF57" s="124"/>
      <c r="AG57" s="124">
        <v>5</v>
      </c>
      <c r="AH57" s="124"/>
      <c r="AI57" s="124"/>
      <c r="AJ57" s="124"/>
      <c r="AK57" s="124"/>
      <c r="AL57" s="124">
        <v>6</v>
      </c>
      <c r="AM57" s="124"/>
      <c r="AN57" s="124"/>
      <c r="AO57" s="124"/>
      <c r="AP57" s="124"/>
      <c r="AQ57" s="124">
        <v>7</v>
      </c>
      <c r="AR57" s="124"/>
      <c r="AS57" s="124"/>
      <c r="AT57" s="124"/>
      <c r="AU57" s="124"/>
      <c r="AV57" s="124"/>
      <c r="AW57" s="124">
        <v>8</v>
      </c>
      <c r="AX57" s="124"/>
      <c r="AY57" s="124"/>
      <c r="AZ57" s="124"/>
      <c r="BA57" s="124"/>
      <c r="BB57" s="370">
        <v>9</v>
      </c>
      <c r="BC57" s="370"/>
      <c r="BD57" s="370"/>
      <c r="BE57" s="370"/>
      <c r="BF57" s="370"/>
      <c r="BG57" s="370">
        <v>10</v>
      </c>
      <c r="BH57" s="370"/>
      <c r="BI57" s="370"/>
      <c r="BJ57" s="370"/>
      <c r="BK57" s="370"/>
      <c r="BL57" s="370"/>
      <c r="BM57" s="8"/>
      <c r="BN57" s="8"/>
      <c r="BO57" s="8"/>
      <c r="BP57" s="8"/>
      <c r="BQ57" s="8"/>
    </row>
    <row r="58" spans="1:79" s="25" customFormat="1" ht="14.25" customHeight="1" x14ac:dyDescent="0.2">
      <c r="A58" s="371" t="s">
        <v>145</v>
      </c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59">
        <f>AA51</f>
        <v>5245840</v>
      </c>
      <c r="R58" s="359"/>
      <c r="S58" s="359"/>
      <c r="T58" s="359"/>
      <c r="U58" s="359"/>
      <c r="V58" s="359">
        <f>AF51</f>
        <v>200000</v>
      </c>
      <c r="W58" s="359"/>
      <c r="X58" s="359"/>
      <c r="Y58" s="359"/>
      <c r="Z58" s="359"/>
      <c r="AA58" s="363">
        <f>Q58+V58</f>
        <v>5445840</v>
      </c>
      <c r="AB58" s="181"/>
      <c r="AC58" s="181"/>
      <c r="AD58" s="181"/>
      <c r="AE58" s="181"/>
      <c r="AF58" s="181"/>
      <c r="AG58" s="359">
        <f>AP51</f>
        <v>4383886.870000001</v>
      </c>
      <c r="AH58" s="359"/>
      <c r="AI58" s="359"/>
      <c r="AJ58" s="359"/>
      <c r="AK58" s="359"/>
      <c r="AL58" s="359">
        <f>AU51</f>
        <v>88963.87</v>
      </c>
      <c r="AM58" s="359"/>
      <c r="AN58" s="359"/>
      <c r="AO58" s="359"/>
      <c r="AP58" s="359"/>
      <c r="AQ58" s="363">
        <f>AG58+AL58</f>
        <v>4472850.7400000012</v>
      </c>
      <c r="AR58" s="181"/>
      <c r="AS58" s="181"/>
      <c r="AT58" s="181"/>
      <c r="AU58" s="181"/>
      <c r="AV58" s="181"/>
      <c r="AW58" s="372">
        <f>AG58-Q58</f>
        <v>-861953.12999999896</v>
      </c>
      <c r="AX58" s="373"/>
      <c r="AY58" s="373"/>
      <c r="AZ58" s="373"/>
      <c r="BA58" s="374"/>
      <c r="BB58" s="372">
        <f>AL58-V58</f>
        <v>-111036.13</v>
      </c>
      <c r="BC58" s="373"/>
      <c r="BD58" s="373"/>
      <c r="BE58" s="373"/>
      <c r="BF58" s="374"/>
      <c r="BG58" s="181">
        <f>AW58+BB58</f>
        <v>-972989.25999999896</v>
      </c>
      <c r="BH58" s="181"/>
      <c r="BI58" s="181"/>
      <c r="BJ58" s="181"/>
      <c r="BK58" s="181"/>
      <c r="BL58" s="181"/>
      <c r="BM58" s="29"/>
      <c r="BN58" s="29"/>
      <c r="BO58" s="29"/>
      <c r="BP58" s="29"/>
      <c r="BQ58" s="29"/>
      <c r="CA58" s="25" t="s">
        <v>26</v>
      </c>
    </row>
    <row r="59" spans="1:79" s="28" customFormat="1" ht="11.25" x14ac:dyDescent="0.15">
      <c r="A59" s="180" t="s">
        <v>63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327">
        <f>Q58</f>
        <v>5245840</v>
      </c>
      <c r="R59" s="327"/>
      <c r="S59" s="327"/>
      <c r="T59" s="327"/>
      <c r="U59" s="327"/>
      <c r="V59" s="327">
        <f>V58</f>
        <v>200000</v>
      </c>
      <c r="W59" s="327"/>
      <c r="X59" s="327"/>
      <c r="Y59" s="327"/>
      <c r="Z59" s="327"/>
      <c r="AA59" s="327">
        <f>Q59+V59</f>
        <v>5445840</v>
      </c>
      <c r="AB59" s="327"/>
      <c r="AC59" s="327"/>
      <c r="AD59" s="327"/>
      <c r="AE59" s="327"/>
      <c r="AF59" s="327"/>
      <c r="AG59" s="327">
        <f>AG58</f>
        <v>4383886.870000001</v>
      </c>
      <c r="AH59" s="327"/>
      <c r="AI59" s="327"/>
      <c r="AJ59" s="327"/>
      <c r="AK59" s="327"/>
      <c r="AL59" s="327">
        <f>AL58</f>
        <v>88963.87</v>
      </c>
      <c r="AM59" s="327"/>
      <c r="AN59" s="327"/>
      <c r="AO59" s="327"/>
      <c r="AP59" s="327"/>
      <c r="AQ59" s="327">
        <f>AG59+AL59</f>
        <v>4472850.7400000012</v>
      </c>
      <c r="AR59" s="327"/>
      <c r="AS59" s="327"/>
      <c r="AT59" s="327"/>
      <c r="AU59" s="327"/>
      <c r="AV59" s="327"/>
      <c r="AW59" s="327">
        <f>AG59-Q59</f>
        <v>-861953.12999999896</v>
      </c>
      <c r="AX59" s="327"/>
      <c r="AY59" s="327"/>
      <c r="AZ59" s="327"/>
      <c r="BA59" s="327"/>
      <c r="BB59" s="328">
        <f>AL59-V59</f>
        <v>-111036.13</v>
      </c>
      <c r="BC59" s="328"/>
      <c r="BD59" s="328"/>
      <c r="BE59" s="328"/>
      <c r="BF59" s="328"/>
      <c r="BG59" s="328">
        <f>AW59+BB59</f>
        <v>-972989.25999999896</v>
      </c>
      <c r="BH59" s="328"/>
      <c r="BI59" s="328"/>
      <c r="BJ59" s="328"/>
      <c r="BK59" s="328"/>
      <c r="BL59" s="328"/>
      <c r="BM59" s="21"/>
      <c r="BN59" s="21"/>
      <c r="BO59" s="21"/>
      <c r="BP59" s="21"/>
      <c r="BQ59" s="21"/>
      <c r="CA59" s="28" t="s">
        <v>27</v>
      </c>
    </row>
    <row r="60" spans="1:79" ht="6" customHeight="1" x14ac:dyDescent="0.2"/>
    <row r="61" spans="1:79" ht="15.75" customHeight="1" x14ac:dyDescent="0.2">
      <c r="A61" s="105" t="s">
        <v>53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</row>
    <row r="62" spans="1:79" ht="6" customHeight="1" x14ac:dyDescent="0.2"/>
    <row r="63" spans="1:79" s="32" customFormat="1" ht="26.25" customHeight="1" x14ac:dyDescent="0.15">
      <c r="A63" s="375" t="s">
        <v>10</v>
      </c>
      <c r="B63" s="376"/>
      <c r="C63" s="375" t="s">
        <v>9</v>
      </c>
      <c r="D63" s="379"/>
      <c r="E63" s="379"/>
      <c r="F63" s="379"/>
      <c r="G63" s="379"/>
      <c r="H63" s="379"/>
      <c r="I63" s="376"/>
      <c r="J63" s="375" t="s">
        <v>8</v>
      </c>
      <c r="K63" s="379"/>
      <c r="L63" s="379"/>
      <c r="M63" s="379"/>
      <c r="N63" s="376"/>
      <c r="O63" s="375" t="s">
        <v>7</v>
      </c>
      <c r="P63" s="379"/>
      <c r="Q63" s="379"/>
      <c r="R63" s="379"/>
      <c r="S63" s="379"/>
      <c r="T63" s="379"/>
      <c r="U63" s="379"/>
      <c r="V63" s="379"/>
      <c r="W63" s="379"/>
      <c r="X63" s="376"/>
      <c r="Y63" s="381" t="s">
        <v>30</v>
      </c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381"/>
      <c r="AN63" s="381" t="s">
        <v>55</v>
      </c>
      <c r="AO63" s="381"/>
      <c r="AP63" s="381"/>
      <c r="AQ63" s="381"/>
      <c r="AR63" s="381"/>
      <c r="AS63" s="381"/>
      <c r="AT63" s="381"/>
      <c r="AU63" s="381"/>
      <c r="AV63" s="381"/>
      <c r="AW63" s="381"/>
      <c r="AX63" s="381"/>
      <c r="AY63" s="381"/>
      <c r="AZ63" s="381"/>
      <c r="BA63" s="381"/>
      <c r="BB63" s="381"/>
      <c r="BC63" s="382" t="s">
        <v>3</v>
      </c>
      <c r="BD63" s="382"/>
      <c r="BE63" s="382"/>
      <c r="BF63" s="382"/>
      <c r="BG63" s="382"/>
      <c r="BH63" s="382"/>
      <c r="BI63" s="382"/>
      <c r="BJ63" s="382"/>
      <c r="BK63" s="382"/>
      <c r="BL63" s="382"/>
      <c r="BM63" s="382"/>
      <c r="BN63" s="382"/>
      <c r="BO63" s="382"/>
      <c r="BP63" s="382"/>
      <c r="BQ63" s="382"/>
      <c r="BR63" s="30"/>
      <c r="BS63" s="30"/>
      <c r="BT63" s="30"/>
      <c r="BU63" s="30"/>
      <c r="BV63" s="30"/>
      <c r="BW63" s="30"/>
      <c r="BX63" s="30"/>
      <c r="BY63" s="30"/>
      <c r="BZ63" s="31"/>
    </row>
    <row r="64" spans="1:79" s="32" customFormat="1" ht="17.25" customHeight="1" x14ac:dyDescent="0.15">
      <c r="A64" s="377"/>
      <c r="B64" s="378"/>
      <c r="C64" s="377"/>
      <c r="D64" s="380"/>
      <c r="E64" s="380"/>
      <c r="F64" s="380"/>
      <c r="G64" s="380"/>
      <c r="H64" s="380"/>
      <c r="I64" s="378"/>
      <c r="J64" s="377"/>
      <c r="K64" s="380"/>
      <c r="L64" s="380"/>
      <c r="M64" s="380"/>
      <c r="N64" s="378"/>
      <c r="O64" s="377"/>
      <c r="P64" s="380"/>
      <c r="Q64" s="380"/>
      <c r="R64" s="380"/>
      <c r="S64" s="380"/>
      <c r="T64" s="380"/>
      <c r="U64" s="380"/>
      <c r="V64" s="380"/>
      <c r="W64" s="380"/>
      <c r="X64" s="378"/>
      <c r="Y64" s="383" t="s">
        <v>5</v>
      </c>
      <c r="Z64" s="384"/>
      <c r="AA64" s="384"/>
      <c r="AB64" s="384"/>
      <c r="AC64" s="385"/>
      <c r="AD64" s="383" t="s">
        <v>4</v>
      </c>
      <c r="AE64" s="384"/>
      <c r="AF64" s="384"/>
      <c r="AG64" s="384"/>
      <c r="AH64" s="385"/>
      <c r="AI64" s="381" t="s">
        <v>31</v>
      </c>
      <c r="AJ64" s="381"/>
      <c r="AK64" s="381"/>
      <c r="AL64" s="381"/>
      <c r="AM64" s="381"/>
      <c r="AN64" s="381" t="s">
        <v>5</v>
      </c>
      <c r="AO64" s="381"/>
      <c r="AP64" s="381"/>
      <c r="AQ64" s="381"/>
      <c r="AR64" s="381"/>
      <c r="AS64" s="381" t="s">
        <v>4</v>
      </c>
      <c r="AT64" s="381"/>
      <c r="AU64" s="381"/>
      <c r="AV64" s="381"/>
      <c r="AW64" s="381"/>
      <c r="AX64" s="381" t="s">
        <v>31</v>
      </c>
      <c r="AY64" s="381"/>
      <c r="AZ64" s="381"/>
      <c r="BA64" s="381"/>
      <c r="BB64" s="381"/>
      <c r="BC64" s="381" t="s">
        <v>5</v>
      </c>
      <c r="BD64" s="381"/>
      <c r="BE64" s="381"/>
      <c r="BF64" s="381"/>
      <c r="BG64" s="381"/>
      <c r="BH64" s="381" t="s">
        <v>4</v>
      </c>
      <c r="BI64" s="381"/>
      <c r="BJ64" s="381"/>
      <c r="BK64" s="381"/>
      <c r="BL64" s="381"/>
      <c r="BM64" s="381" t="s">
        <v>31</v>
      </c>
      <c r="BN64" s="381"/>
      <c r="BO64" s="381"/>
      <c r="BP64" s="381"/>
      <c r="BQ64" s="381"/>
      <c r="BR64" s="33"/>
      <c r="BS64" s="33"/>
      <c r="BT64" s="33"/>
      <c r="BU64" s="33"/>
      <c r="BV64" s="33"/>
      <c r="BW64" s="33"/>
      <c r="BX64" s="33"/>
      <c r="BY64" s="33"/>
      <c r="BZ64" s="31"/>
    </row>
    <row r="65" spans="1:78" s="25" customFormat="1" ht="13.5" customHeight="1" x14ac:dyDescent="0.2">
      <c r="A65" s="124">
        <v>1</v>
      </c>
      <c r="B65" s="124"/>
      <c r="C65" s="124">
        <v>2</v>
      </c>
      <c r="D65" s="124"/>
      <c r="E65" s="124"/>
      <c r="F65" s="124"/>
      <c r="G65" s="124"/>
      <c r="H65" s="124"/>
      <c r="I65" s="124"/>
      <c r="J65" s="124">
        <v>3</v>
      </c>
      <c r="K65" s="124"/>
      <c r="L65" s="124"/>
      <c r="M65" s="124"/>
      <c r="N65" s="124"/>
      <c r="O65" s="124">
        <v>4</v>
      </c>
      <c r="P65" s="124"/>
      <c r="Q65" s="124"/>
      <c r="R65" s="124"/>
      <c r="S65" s="124"/>
      <c r="T65" s="124"/>
      <c r="U65" s="124"/>
      <c r="V65" s="124"/>
      <c r="W65" s="124"/>
      <c r="X65" s="124"/>
      <c r="Y65" s="124">
        <v>5</v>
      </c>
      <c r="Z65" s="124"/>
      <c r="AA65" s="124"/>
      <c r="AB65" s="124"/>
      <c r="AC65" s="124"/>
      <c r="AD65" s="124">
        <v>6</v>
      </c>
      <c r="AE65" s="124"/>
      <c r="AF65" s="124"/>
      <c r="AG65" s="124"/>
      <c r="AH65" s="124"/>
      <c r="AI65" s="124">
        <v>7</v>
      </c>
      <c r="AJ65" s="124"/>
      <c r="AK65" s="124"/>
      <c r="AL65" s="124"/>
      <c r="AM65" s="124"/>
      <c r="AN65" s="125">
        <v>8</v>
      </c>
      <c r="AO65" s="126"/>
      <c r="AP65" s="126"/>
      <c r="AQ65" s="126"/>
      <c r="AR65" s="127"/>
      <c r="AS65" s="125">
        <v>9</v>
      </c>
      <c r="AT65" s="126"/>
      <c r="AU65" s="126"/>
      <c r="AV65" s="126"/>
      <c r="AW65" s="127"/>
      <c r="AX65" s="125">
        <v>10</v>
      </c>
      <c r="AY65" s="126"/>
      <c r="AZ65" s="126"/>
      <c r="BA65" s="126"/>
      <c r="BB65" s="127"/>
      <c r="BC65" s="125">
        <v>11</v>
      </c>
      <c r="BD65" s="126"/>
      <c r="BE65" s="126"/>
      <c r="BF65" s="126"/>
      <c r="BG65" s="127"/>
      <c r="BH65" s="125">
        <v>12</v>
      </c>
      <c r="BI65" s="126"/>
      <c r="BJ65" s="126"/>
      <c r="BK65" s="126"/>
      <c r="BL65" s="127"/>
      <c r="BM65" s="125">
        <v>13</v>
      </c>
      <c r="BN65" s="126"/>
      <c r="BO65" s="126"/>
      <c r="BP65" s="126"/>
      <c r="BQ65" s="127"/>
      <c r="BR65" s="26"/>
      <c r="BS65" s="26"/>
      <c r="BT65" s="26"/>
      <c r="BU65" s="26"/>
      <c r="BV65" s="26"/>
      <c r="BW65" s="26"/>
      <c r="BX65" s="26"/>
      <c r="BY65" s="26"/>
      <c r="BZ65" s="27"/>
    </row>
    <row r="66" spans="1:78" s="28" customFormat="1" ht="27" customHeight="1" x14ac:dyDescent="0.15">
      <c r="A66" s="176">
        <v>1</v>
      </c>
      <c r="B66" s="176"/>
      <c r="C66" s="177" t="str">
        <f>[1]КПК0116030!$G68</f>
        <v>Показник затрат 1: обсяг видатків на утримання вулиць міста</v>
      </c>
      <c r="D66" s="178"/>
      <c r="E66" s="178"/>
      <c r="F66" s="178"/>
      <c r="G66" s="178"/>
      <c r="H66" s="178"/>
      <c r="I66" s="179"/>
      <c r="J66" s="176" t="str">
        <f>[1]КПК0116030!$Z68</f>
        <v>грн</v>
      </c>
      <c r="K66" s="176"/>
      <c r="L66" s="176"/>
      <c r="M66" s="176"/>
      <c r="N66" s="176"/>
      <c r="O66" s="180" t="str">
        <f>[1]КПК0116030!$AE68</f>
        <v>програма</v>
      </c>
      <c r="P66" s="180"/>
      <c r="Q66" s="180"/>
      <c r="R66" s="180"/>
      <c r="S66" s="180"/>
      <c r="T66" s="180"/>
      <c r="U66" s="180"/>
      <c r="V66" s="180"/>
      <c r="W66" s="180"/>
      <c r="X66" s="177"/>
      <c r="Y66" s="181">
        <f>[1]КПК0116030!$AO68</f>
        <v>1485000</v>
      </c>
      <c r="Z66" s="181"/>
      <c r="AA66" s="181"/>
      <c r="AB66" s="181"/>
      <c r="AC66" s="181"/>
      <c r="AD66" s="181"/>
      <c r="AE66" s="181"/>
      <c r="AF66" s="181"/>
      <c r="AG66" s="181"/>
      <c r="AH66" s="181"/>
      <c r="AI66" s="181">
        <f>Y66+AD66</f>
        <v>1485000</v>
      </c>
      <c r="AJ66" s="181"/>
      <c r="AK66" s="181"/>
      <c r="AL66" s="181"/>
      <c r="AM66" s="181"/>
      <c r="AN66" s="181">
        <v>1215304.56</v>
      </c>
      <c r="AO66" s="181"/>
      <c r="AP66" s="181"/>
      <c r="AQ66" s="181"/>
      <c r="AR66" s="181"/>
      <c r="AS66" s="181"/>
      <c r="AT66" s="181"/>
      <c r="AU66" s="181"/>
      <c r="AV66" s="181"/>
      <c r="AW66" s="181"/>
      <c r="AX66" s="181">
        <f>AN66+AS66</f>
        <v>1215304.56</v>
      </c>
      <c r="AY66" s="181"/>
      <c r="AZ66" s="181"/>
      <c r="BA66" s="181"/>
      <c r="BB66" s="181"/>
      <c r="BC66" s="181">
        <f>AN66-Y66</f>
        <v>-269695.43999999994</v>
      </c>
      <c r="BD66" s="181"/>
      <c r="BE66" s="181"/>
      <c r="BF66" s="181"/>
      <c r="BG66" s="181"/>
      <c r="BH66" s="181">
        <f>AS66-AD66</f>
        <v>0</v>
      </c>
      <c r="BI66" s="181"/>
      <c r="BJ66" s="181"/>
      <c r="BK66" s="181"/>
      <c r="BL66" s="181"/>
      <c r="BM66" s="281">
        <f>BC66+BH66</f>
        <v>-269695.43999999994</v>
      </c>
      <c r="BN66" s="182"/>
      <c r="BO66" s="182"/>
      <c r="BP66" s="182"/>
      <c r="BQ66" s="182"/>
      <c r="BR66" s="34"/>
      <c r="BS66" s="34"/>
      <c r="BT66" s="34"/>
      <c r="BU66" s="34"/>
      <c r="BV66" s="34"/>
      <c r="BW66" s="34"/>
      <c r="BX66" s="34"/>
      <c r="BY66" s="34"/>
      <c r="BZ66" s="35"/>
    </row>
    <row r="67" spans="1:78" s="25" customFormat="1" ht="27" customHeight="1" x14ac:dyDescent="0.2">
      <c r="A67" s="124"/>
      <c r="B67" s="124"/>
      <c r="C67" s="245" t="str">
        <f>[1]КПК0116030!$G69</f>
        <v>Показник продукту 1: загальна протяжність тротуарів</v>
      </c>
      <c r="D67" s="246"/>
      <c r="E67" s="246"/>
      <c r="F67" s="246"/>
      <c r="G67" s="246"/>
      <c r="H67" s="246"/>
      <c r="I67" s="247"/>
      <c r="J67" s="124" t="str">
        <f>[1]КПК0116030!$Z69</f>
        <v>м</v>
      </c>
      <c r="K67" s="124"/>
      <c r="L67" s="124"/>
      <c r="M67" s="124"/>
      <c r="N67" s="124"/>
      <c r="O67" s="362" t="str">
        <f>[1]КПК0116030!$AE69</f>
        <v>звіт балансоутримувача</v>
      </c>
      <c r="P67" s="362"/>
      <c r="Q67" s="362"/>
      <c r="R67" s="362"/>
      <c r="S67" s="362"/>
      <c r="T67" s="362"/>
      <c r="U67" s="362"/>
      <c r="V67" s="362"/>
      <c r="W67" s="362"/>
      <c r="X67" s="245"/>
      <c r="Y67" s="359">
        <f>[1]КПК0116030!$AO69</f>
        <v>13300</v>
      </c>
      <c r="Z67" s="359"/>
      <c r="AA67" s="359"/>
      <c r="AB67" s="359"/>
      <c r="AC67" s="359"/>
      <c r="AD67" s="359"/>
      <c r="AE67" s="359"/>
      <c r="AF67" s="359"/>
      <c r="AG67" s="359"/>
      <c r="AH67" s="359"/>
      <c r="AI67" s="359">
        <f t="shared" ref="AI67:AI92" si="9">Y67+AD67</f>
        <v>13300</v>
      </c>
      <c r="AJ67" s="359"/>
      <c r="AK67" s="359"/>
      <c r="AL67" s="359"/>
      <c r="AM67" s="359"/>
      <c r="AN67" s="359">
        <f>Y67</f>
        <v>13300</v>
      </c>
      <c r="AO67" s="359"/>
      <c r="AP67" s="359"/>
      <c r="AQ67" s="359"/>
      <c r="AR67" s="359"/>
      <c r="AS67" s="359"/>
      <c r="AT67" s="359"/>
      <c r="AU67" s="359"/>
      <c r="AV67" s="359"/>
      <c r="AW67" s="359"/>
      <c r="AX67" s="359">
        <f t="shared" ref="AX67:AX92" si="10">AN67+AS67</f>
        <v>13300</v>
      </c>
      <c r="AY67" s="359"/>
      <c r="AZ67" s="359"/>
      <c r="BA67" s="359"/>
      <c r="BB67" s="359"/>
      <c r="BC67" s="359">
        <f t="shared" ref="BC67:BC92" si="11">AN67-Y67</f>
        <v>0</v>
      </c>
      <c r="BD67" s="359"/>
      <c r="BE67" s="359"/>
      <c r="BF67" s="359"/>
      <c r="BG67" s="359"/>
      <c r="BH67" s="359">
        <f t="shared" ref="BH67:BH92" si="12">AS67-AD67</f>
        <v>0</v>
      </c>
      <c r="BI67" s="359"/>
      <c r="BJ67" s="359"/>
      <c r="BK67" s="359"/>
      <c r="BL67" s="359"/>
      <c r="BM67" s="360">
        <f t="shared" ref="BM67:BM92" si="13">BC67+BH67</f>
        <v>0</v>
      </c>
      <c r="BN67" s="361"/>
      <c r="BO67" s="361"/>
      <c r="BP67" s="361"/>
      <c r="BQ67" s="361"/>
      <c r="BR67" s="26"/>
      <c r="BS67" s="26"/>
      <c r="BT67" s="26"/>
      <c r="BU67" s="26"/>
      <c r="BV67" s="26"/>
      <c r="BW67" s="26"/>
      <c r="BX67" s="26"/>
      <c r="BY67" s="26"/>
      <c r="BZ67" s="27"/>
    </row>
    <row r="68" spans="1:78" s="25" customFormat="1" ht="27" customHeight="1" x14ac:dyDescent="0.2">
      <c r="A68" s="124"/>
      <c r="B68" s="124"/>
      <c r="C68" s="245" t="str">
        <f>[1]КПК0116030!$G70</f>
        <v>Показник ефективності 1: середня вартість 1 м</v>
      </c>
      <c r="D68" s="246"/>
      <c r="E68" s="246"/>
      <c r="F68" s="246"/>
      <c r="G68" s="246"/>
      <c r="H68" s="246"/>
      <c r="I68" s="247"/>
      <c r="J68" s="124" t="str">
        <f>[1]КПК0116030!$Z70</f>
        <v>грн</v>
      </c>
      <c r="K68" s="124"/>
      <c r="L68" s="124"/>
      <c r="M68" s="124"/>
      <c r="N68" s="124"/>
      <c r="O68" s="362" t="str">
        <f>[1]КПК0116030!$AE70</f>
        <v>розрахунок</v>
      </c>
      <c r="P68" s="362"/>
      <c r="Q68" s="362"/>
      <c r="R68" s="362"/>
      <c r="S68" s="362"/>
      <c r="T68" s="362"/>
      <c r="U68" s="362"/>
      <c r="V68" s="362"/>
      <c r="W68" s="362"/>
      <c r="X68" s="245"/>
      <c r="Y68" s="359">
        <f>[1]КПК0116030!$AO70</f>
        <v>111.65</v>
      </c>
      <c r="Z68" s="359"/>
      <c r="AA68" s="359"/>
      <c r="AB68" s="359"/>
      <c r="AC68" s="359"/>
      <c r="AD68" s="359"/>
      <c r="AE68" s="359"/>
      <c r="AF68" s="359"/>
      <c r="AG68" s="359"/>
      <c r="AH68" s="359"/>
      <c r="AI68" s="359">
        <f t="shared" si="9"/>
        <v>111.65</v>
      </c>
      <c r="AJ68" s="359"/>
      <c r="AK68" s="359"/>
      <c r="AL68" s="359"/>
      <c r="AM68" s="359"/>
      <c r="AN68" s="359">
        <f>ROUND(AN66/AN67, 2)</f>
        <v>91.38</v>
      </c>
      <c r="AO68" s="359"/>
      <c r="AP68" s="359"/>
      <c r="AQ68" s="359"/>
      <c r="AR68" s="359"/>
      <c r="AS68" s="359"/>
      <c r="AT68" s="359"/>
      <c r="AU68" s="359"/>
      <c r="AV68" s="359"/>
      <c r="AW68" s="359"/>
      <c r="AX68" s="359">
        <f t="shared" si="10"/>
        <v>91.38</v>
      </c>
      <c r="AY68" s="359"/>
      <c r="AZ68" s="359"/>
      <c r="BA68" s="359"/>
      <c r="BB68" s="359"/>
      <c r="BC68" s="359">
        <f t="shared" si="11"/>
        <v>-20.27000000000001</v>
      </c>
      <c r="BD68" s="359"/>
      <c r="BE68" s="359"/>
      <c r="BF68" s="359"/>
      <c r="BG68" s="359"/>
      <c r="BH68" s="359">
        <f t="shared" si="12"/>
        <v>0</v>
      </c>
      <c r="BI68" s="359"/>
      <c r="BJ68" s="359"/>
      <c r="BK68" s="359"/>
      <c r="BL68" s="359"/>
      <c r="BM68" s="360">
        <f t="shared" si="13"/>
        <v>-20.27000000000001</v>
      </c>
      <c r="BN68" s="361"/>
      <c r="BO68" s="361"/>
      <c r="BP68" s="361"/>
      <c r="BQ68" s="361"/>
      <c r="BR68" s="26"/>
      <c r="BS68" s="26"/>
      <c r="BT68" s="26"/>
      <c r="BU68" s="26"/>
      <c r="BV68" s="26"/>
      <c r="BW68" s="26"/>
      <c r="BX68" s="26"/>
      <c r="BY68" s="26"/>
      <c r="BZ68" s="27"/>
    </row>
    <row r="69" spans="1:78" s="28" customFormat="1" ht="27" customHeight="1" x14ac:dyDescent="0.15">
      <c r="A69" s="176">
        <v>2</v>
      </c>
      <c r="B69" s="176"/>
      <c r="C69" s="177" t="str">
        <f>[1]КПК0116030!$G71</f>
        <v>Показник затрат 2: обсяг видатків на утримання зеленої зони міста</v>
      </c>
      <c r="D69" s="178"/>
      <c r="E69" s="178"/>
      <c r="F69" s="178"/>
      <c r="G69" s="178"/>
      <c r="H69" s="178"/>
      <c r="I69" s="179"/>
      <c r="J69" s="176" t="str">
        <f>[1]КПК0116030!$Z71</f>
        <v>грн</v>
      </c>
      <c r="K69" s="176"/>
      <c r="L69" s="176"/>
      <c r="M69" s="176"/>
      <c r="N69" s="176"/>
      <c r="O69" s="180" t="str">
        <f>[1]КПК0116030!$AE71</f>
        <v>програма</v>
      </c>
      <c r="P69" s="180"/>
      <c r="Q69" s="180"/>
      <c r="R69" s="180"/>
      <c r="S69" s="180"/>
      <c r="T69" s="180"/>
      <c r="U69" s="180"/>
      <c r="V69" s="180"/>
      <c r="W69" s="180"/>
      <c r="X69" s="177"/>
      <c r="Y69" s="181">
        <f>[1]КПК0116030!$AO71</f>
        <v>1150000</v>
      </c>
      <c r="Z69" s="181"/>
      <c r="AA69" s="181"/>
      <c r="AB69" s="181"/>
      <c r="AC69" s="181"/>
      <c r="AD69" s="181"/>
      <c r="AE69" s="181"/>
      <c r="AF69" s="181"/>
      <c r="AG69" s="181"/>
      <c r="AH69" s="181"/>
      <c r="AI69" s="181">
        <f t="shared" si="9"/>
        <v>1150000</v>
      </c>
      <c r="AJ69" s="181"/>
      <c r="AK69" s="181"/>
      <c r="AL69" s="181"/>
      <c r="AM69" s="181"/>
      <c r="AN69" s="181">
        <v>582769.32999999996</v>
      </c>
      <c r="AO69" s="181"/>
      <c r="AP69" s="181"/>
      <c r="AQ69" s="181"/>
      <c r="AR69" s="181"/>
      <c r="AS69" s="181"/>
      <c r="AT69" s="181"/>
      <c r="AU69" s="181"/>
      <c r="AV69" s="181"/>
      <c r="AW69" s="181"/>
      <c r="AX69" s="181">
        <f t="shared" si="10"/>
        <v>582769.32999999996</v>
      </c>
      <c r="AY69" s="181"/>
      <c r="AZ69" s="181"/>
      <c r="BA69" s="181"/>
      <c r="BB69" s="181"/>
      <c r="BC69" s="181">
        <f t="shared" si="11"/>
        <v>-567230.67000000004</v>
      </c>
      <c r="BD69" s="181"/>
      <c r="BE69" s="181"/>
      <c r="BF69" s="181"/>
      <c r="BG69" s="181"/>
      <c r="BH69" s="181">
        <f t="shared" si="12"/>
        <v>0</v>
      </c>
      <c r="BI69" s="181"/>
      <c r="BJ69" s="181"/>
      <c r="BK69" s="181"/>
      <c r="BL69" s="181"/>
      <c r="BM69" s="281">
        <f t="shared" si="13"/>
        <v>-567230.67000000004</v>
      </c>
      <c r="BN69" s="182"/>
      <c r="BO69" s="182"/>
      <c r="BP69" s="182"/>
      <c r="BQ69" s="182"/>
      <c r="BR69" s="34"/>
      <c r="BS69" s="34"/>
      <c r="BT69" s="34"/>
      <c r="BU69" s="34"/>
      <c r="BV69" s="34"/>
      <c r="BW69" s="34"/>
      <c r="BX69" s="34"/>
      <c r="BY69" s="34"/>
      <c r="BZ69" s="35"/>
    </row>
    <row r="70" spans="1:78" s="25" customFormat="1" ht="27" customHeight="1" x14ac:dyDescent="0.2">
      <c r="A70" s="124"/>
      <c r="B70" s="124"/>
      <c r="C70" s="245" t="str">
        <f>[1]КПК0116030!$G72</f>
        <v>Показник продукту 2: кількість зелених насаджень, що планується доглянути</v>
      </c>
      <c r="D70" s="246"/>
      <c r="E70" s="246"/>
      <c r="F70" s="246"/>
      <c r="G70" s="246"/>
      <c r="H70" s="246"/>
      <c r="I70" s="247"/>
      <c r="J70" s="124" t="str">
        <f>[1]КПК0116030!$Z72</f>
        <v>шт</v>
      </c>
      <c r="K70" s="124"/>
      <c r="L70" s="124"/>
      <c r="M70" s="124"/>
      <c r="N70" s="124"/>
      <c r="O70" s="362" t="str">
        <f>[1]КПК0116030!$AE72</f>
        <v>звіт балансоутримувача</v>
      </c>
      <c r="P70" s="362"/>
      <c r="Q70" s="362"/>
      <c r="R70" s="362"/>
      <c r="S70" s="362"/>
      <c r="T70" s="362"/>
      <c r="U70" s="362"/>
      <c r="V70" s="362"/>
      <c r="W70" s="362"/>
      <c r="X70" s="245"/>
      <c r="Y70" s="359">
        <f>[1]КПК0116030!$AO72</f>
        <v>1000</v>
      </c>
      <c r="Z70" s="359"/>
      <c r="AA70" s="359"/>
      <c r="AB70" s="359"/>
      <c r="AC70" s="359"/>
      <c r="AD70" s="359"/>
      <c r="AE70" s="359"/>
      <c r="AF70" s="359"/>
      <c r="AG70" s="359"/>
      <c r="AH70" s="359"/>
      <c r="AI70" s="359">
        <f t="shared" si="9"/>
        <v>1000</v>
      </c>
      <c r="AJ70" s="359"/>
      <c r="AK70" s="359"/>
      <c r="AL70" s="359"/>
      <c r="AM70" s="359"/>
      <c r="AN70" s="359">
        <f>Y70</f>
        <v>1000</v>
      </c>
      <c r="AO70" s="359"/>
      <c r="AP70" s="359"/>
      <c r="AQ70" s="359"/>
      <c r="AR70" s="359"/>
      <c r="AS70" s="359"/>
      <c r="AT70" s="359"/>
      <c r="AU70" s="359"/>
      <c r="AV70" s="359"/>
      <c r="AW70" s="359"/>
      <c r="AX70" s="359">
        <f t="shared" si="10"/>
        <v>1000</v>
      </c>
      <c r="AY70" s="359"/>
      <c r="AZ70" s="359"/>
      <c r="BA70" s="359"/>
      <c r="BB70" s="359"/>
      <c r="BC70" s="359">
        <f t="shared" si="11"/>
        <v>0</v>
      </c>
      <c r="BD70" s="359"/>
      <c r="BE70" s="359"/>
      <c r="BF70" s="359"/>
      <c r="BG70" s="359"/>
      <c r="BH70" s="359">
        <f t="shared" si="12"/>
        <v>0</v>
      </c>
      <c r="BI70" s="359"/>
      <c r="BJ70" s="359"/>
      <c r="BK70" s="359"/>
      <c r="BL70" s="359"/>
      <c r="BM70" s="360">
        <f t="shared" si="13"/>
        <v>0</v>
      </c>
      <c r="BN70" s="361"/>
      <c r="BO70" s="361"/>
      <c r="BP70" s="361"/>
      <c r="BQ70" s="361"/>
      <c r="BR70" s="26"/>
      <c r="BS70" s="26"/>
      <c r="BT70" s="26"/>
      <c r="BU70" s="26"/>
      <c r="BV70" s="26"/>
      <c r="BW70" s="26"/>
      <c r="BX70" s="26"/>
      <c r="BY70" s="26"/>
      <c r="BZ70" s="27"/>
    </row>
    <row r="71" spans="1:78" s="25" customFormat="1" ht="33" customHeight="1" x14ac:dyDescent="0.2">
      <c r="A71" s="124"/>
      <c r="B71" s="124"/>
      <c r="C71" s="245" t="str">
        <f>[1]КПК0116030!$G73</f>
        <v>Показник продукту 2: загальна площа газонів, що планується утримувати (викошування, відновлення, тощо)</v>
      </c>
      <c r="D71" s="246"/>
      <c r="E71" s="246"/>
      <c r="F71" s="246"/>
      <c r="G71" s="246"/>
      <c r="H71" s="246"/>
      <c r="I71" s="247"/>
      <c r="J71" s="124" t="str">
        <f>[1]КПК0116030!$Z73</f>
        <v>га</v>
      </c>
      <c r="K71" s="124"/>
      <c r="L71" s="124"/>
      <c r="M71" s="124"/>
      <c r="N71" s="124"/>
      <c r="O71" s="362" t="str">
        <f>[1]КПК0116030!$AE73</f>
        <v>звіт балансоутримувача</v>
      </c>
      <c r="P71" s="362"/>
      <c r="Q71" s="362"/>
      <c r="R71" s="362"/>
      <c r="S71" s="362"/>
      <c r="T71" s="362"/>
      <c r="U71" s="362"/>
      <c r="V71" s="362"/>
      <c r="W71" s="362"/>
      <c r="X71" s="245"/>
      <c r="Y71" s="359">
        <f>[1]КПК0116030!$AO73</f>
        <v>4</v>
      </c>
      <c r="Z71" s="359"/>
      <c r="AA71" s="359"/>
      <c r="AB71" s="359"/>
      <c r="AC71" s="359"/>
      <c r="AD71" s="359"/>
      <c r="AE71" s="359"/>
      <c r="AF71" s="359"/>
      <c r="AG71" s="359"/>
      <c r="AH71" s="359"/>
      <c r="AI71" s="359">
        <f t="shared" si="9"/>
        <v>4</v>
      </c>
      <c r="AJ71" s="359"/>
      <c r="AK71" s="359"/>
      <c r="AL71" s="359"/>
      <c r="AM71" s="359"/>
      <c r="AN71" s="359">
        <f>Y71</f>
        <v>4</v>
      </c>
      <c r="AO71" s="359"/>
      <c r="AP71" s="359"/>
      <c r="AQ71" s="359"/>
      <c r="AR71" s="359"/>
      <c r="AS71" s="359"/>
      <c r="AT71" s="359"/>
      <c r="AU71" s="359"/>
      <c r="AV71" s="359"/>
      <c r="AW71" s="359"/>
      <c r="AX71" s="359">
        <f t="shared" si="10"/>
        <v>4</v>
      </c>
      <c r="AY71" s="359"/>
      <c r="AZ71" s="359"/>
      <c r="BA71" s="359"/>
      <c r="BB71" s="359"/>
      <c r="BC71" s="359">
        <f t="shared" si="11"/>
        <v>0</v>
      </c>
      <c r="BD71" s="359"/>
      <c r="BE71" s="359"/>
      <c r="BF71" s="359"/>
      <c r="BG71" s="359"/>
      <c r="BH71" s="359">
        <f t="shared" si="12"/>
        <v>0</v>
      </c>
      <c r="BI71" s="359"/>
      <c r="BJ71" s="359"/>
      <c r="BK71" s="359"/>
      <c r="BL71" s="359"/>
      <c r="BM71" s="360">
        <f t="shared" si="13"/>
        <v>0</v>
      </c>
      <c r="BN71" s="361"/>
      <c r="BO71" s="361"/>
      <c r="BP71" s="361"/>
      <c r="BQ71" s="361"/>
      <c r="BR71" s="26"/>
      <c r="BS71" s="26"/>
      <c r="BT71" s="26"/>
      <c r="BU71" s="26"/>
      <c r="BV71" s="26"/>
      <c r="BW71" s="26"/>
      <c r="BX71" s="26"/>
      <c r="BY71" s="26"/>
      <c r="BZ71" s="27"/>
    </row>
    <row r="72" spans="1:78" s="25" customFormat="1" ht="35.25" customHeight="1" x14ac:dyDescent="0.2">
      <c r="A72" s="124"/>
      <c r="B72" s="124"/>
      <c r="C72" s="245" t="str">
        <f>[1]КПК0116030!$G74</f>
        <v>Показник продукту 2: загальна площа квітників, що планується утримувати (висадка квітів, прополка, полив, тощо)</v>
      </c>
      <c r="D72" s="246"/>
      <c r="E72" s="246"/>
      <c r="F72" s="246"/>
      <c r="G72" s="246"/>
      <c r="H72" s="246"/>
      <c r="I72" s="247"/>
      <c r="J72" s="124" t="str">
        <f>[1]КПК0116030!$Z74</f>
        <v>га</v>
      </c>
      <c r="K72" s="124"/>
      <c r="L72" s="124"/>
      <c r="M72" s="124"/>
      <c r="N72" s="124"/>
      <c r="O72" s="362" t="str">
        <f>[1]КПК0116030!$AE74</f>
        <v>звіт балансоутримувача</v>
      </c>
      <c r="P72" s="362"/>
      <c r="Q72" s="362"/>
      <c r="R72" s="362"/>
      <c r="S72" s="362"/>
      <c r="T72" s="362"/>
      <c r="U72" s="362"/>
      <c r="V72" s="362"/>
      <c r="W72" s="362"/>
      <c r="X72" s="245"/>
      <c r="Y72" s="359">
        <f>[1]КПК0116030!$AO74</f>
        <v>3.2</v>
      </c>
      <c r="Z72" s="359"/>
      <c r="AA72" s="359"/>
      <c r="AB72" s="359"/>
      <c r="AC72" s="359"/>
      <c r="AD72" s="359"/>
      <c r="AE72" s="359"/>
      <c r="AF72" s="359"/>
      <c r="AG72" s="359"/>
      <c r="AH72" s="359"/>
      <c r="AI72" s="359">
        <f t="shared" si="9"/>
        <v>3.2</v>
      </c>
      <c r="AJ72" s="359"/>
      <c r="AK72" s="359"/>
      <c r="AL72" s="359"/>
      <c r="AM72" s="359"/>
      <c r="AN72" s="359">
        <f>Y72</f>
        <v>3.2</v>
      </c>
      <c r="AO72" s="359"/>
      <c r="AP72" s="359"/>
      <c r="AQ72" s="359"/>
      <c r="AR72" s="359"/>
      <c r="AS72" s="359"/>
      <c r="AT72" s="359"/>
      <c r="AU72" s="359"/>
      <c r="AV72" s="359"/>
      <c r="AW72" s="359"/>
      <c r="AX72" s="359">
        <f t="shared" si="10"/>
        <v>3.2</v>
      </c>
      <c r="AY72" s="359"/>
      <c r="AZ72" s="359"/>
      <c r="BA72" s="359"/>
      <c r="BB72" s="359"/>
      <c r="BC72" s="359">
        <f t="shared" si="11"/>
        <v>0</v>
      </c>
      <c r="BD72" s="359"/>
      <c r="BE72" s="359"/>
      <c r="BF72" s="359"/>
      <c r="BG72" s="359"/>
      <c r="BH72" s="359">
        <f t="shared" si="12"/>
        <v>0</v>
      </c>
      <c r="BI72" s="359"/>
      <c r="BJ72" s="359"/>
      <c r="BK72" s="359"/>
      <c r="BL72" s="359"/>
      <c r="BM72" s="360">
        <f t="shared" si="13"/>
        <v>0</v>
      </c>
      <c r="BN72" s="361"/>
      <c r="BO72" s="361"/>
      <c r="BP72" s="361"/>
      <c r="BQ72" s="361"/>
      <c r="BR72" s="26"/>
      <c r="BS72" s="26"/>
      <c r="BT72" s="26"/>
      <c r="BU72" s="26"/>
      <c r="BV72" s="26"/>
      <c r="BW72" s="26"/>
      <c r="BX72" s="26"/>
      <c r="BY72" s="26"/>
      <c r="BZ72" s="27"/>
    </row>
    <row r="73" spans="1:78" s="25" customFormat="1" ht="27.75" customHeight="1" x14ac:dyDescent="0.2">
      <c r="A73" s="124"/>
      <c r="B73" s="124"/>
      <c r="C73" s="245" t="str">
        <f>[1]КПК0116030!$G75</f>
        <v>Показник ефективності 2: середня вартість утримання 1 дерева</v>
      </c>
      <c r="D73" s="246"/>
      <c r="E73" s="246"/>
      <c r="F73" s="246"/>
      <c r="G73" s="246"/>
      <c r="H73" s="246"/>
      <c r="I73" s="247"/>
      <c r="J73" s="124" t="str">
        <f>[1]КПК0116030!$Z75</f>
        <v>грн</v>
      </c>
      <c r="K73" s="124"/>
      <c r="L73" s="124"/>
      <c r="M73" s="124"/>
      <c r="N73" s="124"/>
      <c r="O73" s="362" t="str">
        <f>[1]КПК0116030!$AE75</f>
        <v>розрахунок</v>
      </c>
      <c r="P73" s="362"/>
      <c r="Q73" s="362"/>
      <c r="R73" s="362"/>
      <c r="S73" s="362"/>
      <c r="T73" s="362"/>
      <c r="U73" s="362"/>
      <c r="V73" s="362"/>
      <c r="W73" s="362"/>
      <c r="X73" s="245"/>
      <c r="Y73" s="359">
        <f>[1]КПК0116030!$AO75</f>
        <v>650</v>
      </c>
      <c r="Z73" s="359"/>
      <c r="AA73" s="359"/>
      <c r="AB73" s="359"/>
      <c r="AC73" s="359"/>
      <c r="AD73" s="359"/>
      <c r="AE73" s="359"/>
      <c r="AF73" s="359"/>
      <c r="AG73" s="359"/>
      <c r="AH73" s="359"/>
      <c r="AI73" s="359">
        <f t="shared" si="9"/>
        <v>650</v>
      </c>
      <c r="AJ73" s="359"/>
      <c r="AK73" s="359"/>
      <c r="AL73" s="359"/>
      <c r="AM73" s="359"/>
      <c r="AN73" s="359">
        <v>155.34</v>
      </c>
      <c r="AO73" s="359"/>
      <c r="AP73" s="359"/>
      <c r="AQ73" s="359"/>
      <c r="AR73" s="359"/>
      <c r="AS73" s="359"/>
      <c r="AT73" s="359"/>
      <c r="AU73" s="359"/>
      <c r="AV73" s="359"/>
      <c r="AW73" s="359"/>
      <c r="AX73" s="359">
        <f t="shared" si="10"/>
        <v>155.34</v>
      </c>
      <c r="AY73" s="359"/>
      <c r="AZ73" s="359"/>
      <c r="BA73" s="359"/>
      <c r="BB73" s="359"/>
      <c r="BC73" s="359">
        <f t="shared" si="11"/>
        <v>-494.65999999999997</v>
      </c>
      <c r="BD73" s="359"/>
      <c r="BE73" s="359"/>
      <c r="BF73" s="359"/>
      <c r="BG73" s="359"/>
      <c r="BH73" s="359">
        <f t="shared" si="12"/>
        <v>0</v>
      </c>
      <c r="BI73" s="359"/>
      <c r="BJ73" s="359"/>
      <c r="BK73" s="359"/>
      <c r="BL73" s="359"/>
      <c r="BM73" s="360">
        <f t="shared" si="13"/>
        <v>-494.65999999999997</v>
      </c>
      <c r="BN73" s="361"/>
      <c r="BO73" s="361"/>
      <c r="BP73" s="361"/>
      <c r="BQ73" s="361"/>
      <c r="BR73" s="26"/>
      <c r="BS73" s="26"/>
      <c r="BT73" s="26"/>
      <c r="BU73" s="26"/>
      <c r="BV73" s="26"/>
      <c r="BW73" s="26"/>
      <c r="BX73" s="26"/>
      <c r="BY73" s="26"/>
      <c r="BZ73" s="27"/>
    </row>
    <row r="74" spans="1:78" s="25" customFormat="1" ht="27" customHeight="1" x14ac:dyDescent="0.2">
      <c r="A74" s="124"/>
      <c r="B74" s="124"/>
      <c r="C74" s="245" t="str">
        <f>[1]КПК0116030!$G76</f>
        <v>Показник ефективності 2: середня вартість утримання 1 га газонів</v>
      </c>
      <c r="D74" s="246"/>
      <c r="E74" s="246"/>
      <c r="F74" s="246"/>
      <c r="G74" s="246"/>
      <c r="H74" s="246"/>
      <c r="I74" s="247"/>
      <c r="J74" s="124" t="str">
        <f>[1]КПК0116030!$Z76</f>
        <v>грн</v>
      </c>
      <c r="K74" s="124"/>
      <c r="L74" s="124"/>
      <c r="M74" s="124"/>
      <c r="N74" s="124"/>
      <c r="O74" s="362" t="str">
        <f>[1]КПК0116030!$AE76</f>
        <v>розрахунок</v>
      </c>
      <c r="P74" s="362"/>
      <c r="Q74" s="362"/>
      <c r="R74" s="362"/>
      <c r="S74" s="362"/>
      <c r="T74" s="362"/>
      <c r="U74" s="362"/>
      <c r="V74" s="362"/>
      <c r="W74" s="362"/>
      <c r="X74" s="245"/>
      <c r="Y74" s="359">
        <f>[1]КПК0116030!$AO76</f>
        <v>50000</v>
      </c>
      <c r="Z74" s="359"/>
      <c r="AA74" s="359"/>
      <c r="AB74" s="359"/>
      <c r="AC74" s="359"/>
      <c r="AD74" s="359"/>
      <c r="AE74" s="359"/>
      <c r="AF74" s="359"/>
      <c r="AG74" s="359"/>
      <c r="AH74" s="359"/>
      <c r="AI74" s="359">
        <f t="shared" si="9"/>
        <v>50000</v>
      </c>
      <c r="AJ74" s="359"/>
      <c r="AK74" s="359"/>
      <c r="AL74" s="359"/>
      <c r="AM74" s="359"/>
      <c r="AN74" s="359">
        <v>80081.56</v>
      </c>
      <c r="AO74" s="359"/>
      <c r="AP74" s="359"/>
      <c r="AQ74" s="359"/>
      <c r="AR74" s="359"/>
      <c r="AS74" s="359"/>
      <c r="AT74" s="359"/>
      <c r="AU74" s="359"/>
      <c r="AV74" s="359"/>
      <c r="AW74" s="359"/>
      <c r="AX74" s="359">
        <f t="shared" si="10"/>
        <v>80081.56</v>
      </c>
      <c r="AY74" s="359"/>
      <c r="AZ74" s="359"/>
      <c r="BA74" s="359"/>
      <c r="BB74" s="359"/>
      <c r="BC74" s="359">
        <f t="shared" si="11"/>
        <v>30081.559999999998</v>
      </c>
      <c r="BD74" s="359"/>
      <c r="BE74" s="359"/>
      <c r="BF74" s="359"/>
      <c r="BG74" s="359"/>
      <c r="BH74" s="359">
        <f t="shared" si="12"/>
        <v>0</v>
      </c>
      <c r="BI74" s="359"/>
      <c r="BJ74" s="359"/>
      <c r="BK74" s="359"/>
      <c r="BL74" s="359"/>
      <c r="BM74" s="360">
        <f t="shared" si="13"/>
        <v>30081.559999999998</v>
      </c>
      <c r="BN74" s="361"/>
      <c r="BO74" s="361"/>
      <c r="BP74" s="361"/>
      <c r="BQ74" s="361"/>
      <c r="BR74" s="26"/>
      <c r="BS74" s="26"/>
      <c r="BT74" s="26"/>
      <c r="BU74" s="26"/>
      <c r="BV74" s="26"/>
      <c r="BW74" s="26"/>
      <c r="BX74" s="26"/>
      <c r="BY74" s="26"/>
      <c r="BZ74" s="27"/>
    </row>
    <row r="75" spans="1:78" s="25" customFormat="1" ht="27" customHeight="1" x14ac:dyDescent="0.2">
      <c r="A75" s="124"/>
      <c r="B75" s="124"/>
      <c r="C75" s="245" t="str">
        <f>[1]КПК0116030!$G77</f>
        <v>Показник ефективності 2: середня вартість утримання 1 га квітників</v>
      </c>
      <c r="D75" s="246"/>
      <c r="E75" s="246"/>
      <c r="F75" s="246"/>
      <c r="G75" s="246"/>
      <c r="H75" s="246"/>
      <c r="I75" s="247"/>
      <c r="J75" s="124" t="str">
        <f>[1]КПК0116030!$Z77</f>
        <v>грн</v>
      </c>
      <c r="K75" s="124"/>
      <c r="L75" s="124"/>
      <c r="M75" s="124"/>
      <c r="N75" s="124"/>
      <c r="O75" s="362" t="str">
        <f>[1]КПК0116030!$AE77</f>
        <v>розрахунок</v>
      </c>
      <c r="P75" s="362"/>
      <c r="Q75" s="362"/>
      <c r="R75" s="362"/>
      <c r="S75" s="362"/>
      <c r="T75" s="362"/>
      <c r="U75" s="362"/>
      <c r="V75" s="362"/>
      <c r="W75" s="362"/>
      <c r="X75" s="245"/>
      <c r="Y75" s="359">
        <f>[1]КПК0116030!$AO77</f>
        <v>93750</v>
      </c>
      <c r="Z75" s="359"/>
      <c r="AA75" s="359"/>
      <c r="AB75" s="359"/>
      <c r="AC75" s="359"/>
      <c r="AD75" s="359"/>
      <c r="AE75" s="359"/>
      <c r="AF75" s="359"/>
      <c r="AG75" s="359"/>
      <c r="AH75" s="359"/>
      <c r="AI75" s="359">
        <f t="shared" si="9"/>
        <v>93750</v>
      </c>
      <c r="AJ75" s="359"/>
      <c r="AK75" s="359"/>
      <c r="AL75" s="359"/>
      <c r="AM75" s="359"/>
      <c r="AN75" s="359">
        <v>33468.410000000003</v>
      </c>
      <c r="AO75" s="359"/>
      <c r="AP75" s="359"/>
      <c r="AQ75" s="359"/>
      <c r="AR75" s="359"/>
      <c r="AS75" s="359"/>
      <c r="AT75" s="359"/>
      <c r="AU75" s="359"/>
      <c r="AV75" s="359"/>
      <c r="AW75" s="359"/>
      <c r="AX75" s="359">
        <f t="shared" si="10"/>
        <v>33468.410000000003</v>
      </c>
      <c r="AY75" s="359"/>
      <c r="AZ75" s="359"/>
      <c r="BA75" s="359"/>
      <c r="BB75" s="359"/>
      <c r="BC75" s="359">
        <f t="shared" si="11"/>
        <v>-60281.59</v>
      </c>
      <c r="BD75" s="359"/>
      <c r="BE75" s="359"/>
      <c r="BF75" s="359"/>
      <c r="BG75" s="359"/>
      <c r="BH75" s="359">
        <f t="shared" si="12"/>
        <v>0</v>
      </c>
      <c r="BI75" s="359"/>
      <c r="BJ75" s="359"/>
      <c r="BK75" s="359"/>
      <c r="BL75" s="359"/>
      <c r="BM75" s="360">
        <f t="shared" si="13"/>
        <v>-60281.59</v>
      </c>
      <c r="BN75" s="361"/>
      <c r="BO75" s="361"/>
      <c r="BP75" s="361"/>
      <c r="BQ75" s="361"/>
      <c r="BR75" s="26"/>
      <c r="BS75" s="26"/>
      <c r="BT75" s="26"/>
      <c r="BU75" s="26"/>
      <c r="BV75" s="26"/>
      <c r="BW75" s="26"/>
      <c r="BX75" s="26"/>
      <c r="BY75" s="26"/>
      <c r="BZ75" s="27"/>
    </row>
    <row r="76" spans="1:78" s="28" customFormat="1" ht="27" customHeight="1" x14ac:dyDescent="0.15">
      <c r="A76" s="176">
        <v>3</v>
      </c>
      <c r="B76" s="176"/>
      <c r="C76" s="177" t="str">
        <f>[1]КПК0116030!$G78</f>
        <v>Показник затрат 3: обсяг видатків на вилов бродячих тварин</v>
      </c>
      <c r="D76" s="178"/>
      <c r="E76" s="178"/>
      <c r="F76" s="178"/>
      <c r="G76" s="178"/>
      <c r="H76" s="178"/>
      <c r="I76" s="179"/>
      <c r="J76" s="176" t="str">
        <f>[1]КПК0116030!$Z78</f>
        <v>грн</v>
      </c>
      <c r="K76" s="176"/>
      <c r="L76" s="176"/>
      <c r="M76" s="176"/>
      <c r="N76" s="176"/>
      <c r="O76" s="180" t="str">
        <f>[1]КПК0116030!$AE78</f>
        <v>програма</v>
      </c>
      <c r="P76" s="180"/>
      <c r="Q76" s="180"/>
      <c r="R76" s="180"/>
      <c r="S76" s="180"/>
      <c r="T76" s="180"/>
      <c r="U76" s="180"/>
      <c r="V76" s="180"/>
      <c r="W76" s="180"/>
      <c r="X76" s="177"/>
      <c r="Y76" s="181">
        <v>110200</v>
      </c>
      <c r="Z76" s="181"/>
      <c r="AA76" s="181"/>
      <c r="AB76" s="181"/>
      <c r="AC76" s="181"/>
      <c r="AD76" s="181"/>
      <c r="AE76" s="181"/>
      <c r="AF76" s="181"/>
      <c r="AG76" s="181"/>
      <c r="AH76" s="181"/>
      <c r="AI76" s="181">
        <f t="shared" si="9"/>
        <v>110200</v>
      </c>
      <c r="AJ76" s="181"/>
      <c r="AK76" s="181"/>
      <c r="AL76" s="181"/>
      <c r="AM76" s="181"/>
      <c r="AN76" s="181">
        <f>ROUND(AN77*AN78, 2)</f>
        <v>108108</v>
      </c>
      <c r="AO76" s="181"/>
      <c r="AP76" s="181"/>
      <c r="AQ76" s="181"/>
      <c r="AR76" s="181"/>
      <c r="AS76" s="181"/>
      <c r="AT76" s="181"/>
      <c r="AU76" s="181"/>
      <c r="AV76" s="181"/>
      <c r="AW76" s="181"/>
      <c r="AX76" s="181">
        <f t="shared" si="10"/>
        <v>108108</v>
      </c>
      <c r="AY76" s="181"/>
      <c r="AZ76" s="181"/>
      <c r="BA76" s="181"/>
      <c r="BB76" s="181"/>
      <c r="BC76" s="181">
        <f t="shared" si="11"/>
        <v>-2092</v>
      </c>
      <c r="BD76" s="181"/>
      <c r="BE76" s="181"/>
      <c r="BF76" s="181"/>
      <c r="BG76" s="181"/>
      <c r="BH76" s="181">
        <f t="shared" si="12"/>
        <v>0</v>
      </c>
      <c r="BI76" s="181"/>
      <c r="BJ76" s="181"/>
      <c r="BK76" s="181"/>
      <c r="BL76" s="181"/>
      <c r="BM76" s="281">
        <f t="shared" si="13"/>
        <v>-2092</v>
      </c>
      <c r="BN76" s="182"/>
      <c r="BO76" s="182"/>
      <c r="BP76" s="182"/>
      <c r="BQ76" s="182"/>
      <c r="BR76" s="34"/>
      <c r="BS76" s="34"/>
      <c r="BT76" s="34"/>
      <c r="BU76" s="34"/>
      <c r="BV76" s="34"/>
      <c r="BW76" s="34"/>
      <c r="BX76" s="34"/>
      <c r="BY76" s="34"/>
      <c r="BZ76" s="35"/>
    </row>
    <row r="77" spans="1:78" s="25" customFormat="1" ht="27" customHeight="1" x14ac:dyDescent="0.2">
      <c r="A77" s="124"/>
      <c r="B77" s="124"/>
      <c r="C77" s="245" t="str">
        <f>[1]КПК0116030!$G79</f>
        <v>Показник продукту 3: кількість тварин, що планується виловити</v>
      </c>
      <c r="D77" s="246"/>
      <c r="E77" s="246"/>
      <c r="F77" s="246"/>
      <c r="G77" s="246"/>
      <c r="H77" s="246"/>
      <c r="I77" s="247"/>
      <c r="J77" s="124" t="str">
        <f>[1]КПК0116030!$Z79</f>
        <v>гол</v>
      </c>
      <c r="K77" s="124"/>
      <c r="L77" s="124"/>
      <c r="M77" s="124"/>
      <c r="N77" s="124"/>
      <c r="O77" s="362" t="str">
        <f>[1]КПК0116030!$AE79</f>
        <v>звіт балансоутримувача</v>
      </c>
      <c r="P77" s="362"/>
      <c r="Q77" s="362"/>
      <c r="R77" s="362"/>
      <c r="S77" s="362"/>
      <c r="T77" s="362"/>
      <c r="U77" s="362"/>
      <c r="V77" s="362"/>
      <c r="W77" s="362"/>
      <c r="X77" s="245"/>
      <c r="Y77" s="359">
        <f>[1]КПК0116030!$AO79</f>
        <v>60</v>
      </c>
      <c r="Z77" s="359"/>
      <c r="AA77" s="359"/>
      <c r="AB77" s="359"/>
      <c r="AC77" s="359"/>
      <c r="AD77" s="359"/>
      <c r="AE77" s="359"/>
      <c r="AF77" s="359"/>
      <c r="AG77" s="359"/>
      <c r="AH77" s="359"/>
      <c r="AI77" s="359">
        <f t="shared" si="9"/>
        <v>60</v>
      </c>
      <c r="AJ77" s="359"/>
      <c r="AK77" s="359"/>
      <c r="AL77" s="359"/>
      <c r="AM77" s="359"/>
      <c r="AN77" s="359">
        <v>66</v>
      </c>
      <c r="AO77" s="359"/>
      <c r="AP77" s="359"/>
      <c r="AQ77" s="359"/>
      <c r="AR77" s="359"/>
      <c r="AS77" s="359"/>
      <c r="AT77" s="359"/>
      <c r="AU77" s="359"/>
      <c r="AV77" s="359"/>
      <c r="AW77" s="359"/>
      <c r="AX77" s="359">
        <f t="shared" si="10"/>
        <v>66</v>
      </c>
      <c r="AY77" s="359"/>
      <c r="AZ77" s="359"/>
      <c r="BA77" s="359"/>
      <c r="BB77" s="359"/>
      <c r="BC77" s="359">
        <f t="shared" si="11"/>
        <v>6</v>
      </c>
      <c r="BD77" s="359"/>
      <c r="BE77" s="359"/>
      <c r="BF77" s="359"/>
      <c r="BG77" s="359"/>
      <c r="BH77" s="359">
        <f t="shared" si="12"/>
        <v>0</v>
      </c>
      <c r="BI77" s="359"/>
      <c r="BJ77" s="359"/>
      <c r="BK77" s="359"/>
      <c r="BL77" s="359"/>
      <c r="BM77" s="360">
        <f t="shared" si="13"/>
        <v>6</v>
      </c>
      <c r="BN77" s="361"/>
      <c r="BO77" s="361"/>
      <c r="BP77" s="361"/>
      <c r="BQ77" s="361"/>
      <c r="BR77" s="26"/>
      <c r="BS77" s="26"/>
      <c r="BT77" s="26"/>
      <c r="BU77" s="26"/>
      <c r="BV77" s="26"/>
      <c r="BW77" s="26"/>
      <c r="BX77" s="26"/>
      <c r="BY77" s="26"/>
      <c r="BZ77" s="27"/>
    </row>
    <row r="78" spans="1:78" s="25" customFormat="1" ht="27" customHeight="1" x14ac:dyDescent="0.2">
      <c r="A78" s="124"/>
      <c r="B78" s="124"/>
      <c r="C78" s="245" t="str">
        <f>[1]КПК0116030!$G80</f>
        <v>Показник ефективності 3: середня вартість відлову 1 голови</v>
      </c>
      <c r="D78" s="246"/>
      <c r="E78" s="246"/>
      <c r="F78" s="246"/>
      <c r="G78" s="246"/>
      <c r="H78" s="246"/>
      <c r="I78" s="247"/>
      <c r="J78" s="124" t="str">
        <f>[1]КПК0116030!$Z80</f>
        <v>грн</v>
      </c>
      <c r="K78" s="124"/>
      <c r="L78" s="124"/>
      <c r="M78" s="124"/>
      <c r="N78" s="124"/>
      <c r="O78" s="362" t="str">
        <f>[1]КПК0116030!$AE80</f>
        <v>розрахунок</v>
      </c>
      <c r="P78" s="362"/>
      <c r="Q78" s="362"/>
      <c r="R78" s="362"/>
      <c r="S78" s="362"/>
      <c r="T78" s="362"/>
      <c r="U78" s="362"/>
      <c r="V78" s="362"/>
      <c r="W78" s="362"/>
      <c r="X78" s="245"/>
      <c r="Y78" s="359">
        <f>[1]КПК0116030!$AO80</f>
        <v>1666.67</v>
      </c>
      <c r="Z78" s="359"/>
      <c r="AA78" s="359"/>
      <c r="AB78" s="359"/>
      <c r="AC78" s="359"/>
      <c r="AD78" s="359"/>
      <c r="AE78" s="359"/>
      <c r="AF78" s="359"/>
      <c r="AG78" s="359"/>
      <c r="AH78" s="359"/>
      <c r="AI78" s="359">
        <f t="shared" si="9"/>
        <v>1666.67</v>
      </c>
      <c r="AJ78" s="359"/>
      <c r="AK78" s="359"/>
      <c r="AL78" s="359"/>
      <c r="AM78" s="359"/>
      <c r="AN78" s="359">
        <v>1638</v>
      </c>
      <c r="AO78" s="359"/>
      <c r="AP78" s="359"/>
      <c r="AQ78" s="359"/>
      <c r="AR78" s="359"/>
      <c r="AS78" s="359"/>
      <c r="AT78" s="359"/>
      <c r="AU78" s="359"/>
      <c r="AV78" s="359"/>
      <c r="AW78" s="359"/>
      <c r="AX78" s="359">
        <f t="shared" si="10"/>
        <v>1638</v>
      </c>
      <c r="AY78" s="359"/>
      <c r="AZ78" s="359"/>
      <c r="BA78" s="359"/>
      <c r="BB78" s="359"/>
      <c r="BC78" s="359">
        <f t="shared" si="11"/>
        <v>-28.670000000000073</v>
      </c>
      <c r="BD78" s="359"/>
      <c r="BE78" s="359"/>
      <c r="BF78" s="359"/>
      <c r="BG78" s="359"/>
      <c r="BH78" s="359">
        <f t="shared" si="12"/>
        <v>0</v>
      </c>
      <c r="BI78" s="359"/>
      <c r="BJ78" s="359"/>
      <c r="BK78" s="359"/>
      <c r="BL78" s="359"/>
      <c r="BM78" s="360">
        <f t="shared" si="13"/>
        <v>-28.670000000000073</v>
      </c>
      <c r="BN78" s="361"/>
      <c r="BO78" s="361"/>
      <c r="BP78" s="361"/>
      <c r="BQ78" s="361"/>
      <c r="BR78" s="26"/>
      <c r="BS78" s="26"/>
      <c r="BT78" s="26"/>
      <c r="BU78" s="26"/>
      <c r="BV78" s="26"/>
      <c r="BW78" s="26"/>
      <c r="BX78" s="26"/>
      <c r="BY78" s="26"/>
      <c r="BZ78" s="27"/>
    </row>
    <row r="79" spans="1:78" s="28" customFormat="1" ht="36.75" customHeight="1" x14ac:dyDescent="0.15">
      <c r="A79" s="176">
        <v>4</v>
      </c>
      <c r="B79" s="176"/>
      <c r="C79" s="177" t="str">
        <f>[1]КПК0116030!$G81</f>
        <v>Показник затрат 4: обсяг видатків на оплату електроенергії по вулицям міста</v>
      </c>
      <c r="D79" s="178"/>
      <c r="E79" s="178"/>
      <c r="F79" s="178"/>
      <c r="G79" s="178"/>
      <c r="H79" s="178"/>
      <c r="I79" s="179"/>
      <c r="J79" s="176" t="str">
        <f>[1]КПК0116030!$Z81</f>
        <v>грн</v>
      </c>
      <c r="K79" s="176"/>
      <c r="L79" s="176"/>
      <c r="M79" s="176"/>
      <c r="N79" s="176"/>
      <c r="O79" s="180" t="str">
        <f>[1]КПК0116030!$AE81</f>
        <v>програма</v>
      </c>
      <c r="P79" s="180"/>
      <c r="Q79" s="180"/>
      <c r="R79" s="180"/>
      <c r="S79" s="180"/>
      <c r="T79" s="180"/>
      <c r="U79" s="180"/>
      <c r="V79" s="180"/>
      <c r="W79" s="180"/>
      <c r="X79" s="177"/>
      <c r="Y79" s="181">
        <f>AA44</f>
        <v>1263640</v>
      </c>
      <c r="Z79" s="181"/>
      <c r="AA79" s="181"/>
      <c r="AB79" s="181"/>
      <c r="AC79" s="181"/>
      <c r="AD79" s="181"/>
      <c r="AE79" s="181"/>
      <c r="AF79" s="181"/>
      <c r="AG79" s="181"/>
      <c r="AH79" s="181"/>
      <c r="AI79" s="181">
        <f t="shared" si="9"/>
        <v>1263640</v>
      </c>
      <c r="AJ79" s="181"/>
      <c r="AK79" s="181"/>
      <c r="AL79" s="181"/>
      <c r="AM79" s="181"/>
      <c r="AN79" s="181">
        <v>1164652.56</v>
      </c>
      <c r="AO79" s="181"/>
      <c r="AP79" s="181"/>
      <c r="AQ79" s="181"/>
      <c r="AR79" s="181"/>
      <c r="AS79" s="181"/>
      <c r="AT79" s="181"/>
      <c r="AU79" s="181"/>
      <c r="AV79" s="181"/>
      <c r="AW79" s="181"/>
      <c r="AX79" s="181">
        <f t="shared" si="10"/>
        <v>1164652.56</v>
      </c>
      <c r="AY79" s="181"/>
      <c r="AZ79" s="181"/>
      <c r="BA79" s="181"/>
      <c r="BB79" s="181"/>
      <c r="BC79" s="181">
        <f t="shared" si="11"/>
        <v>-98987.439999999944</v>
      </c>
      <c r="BD79" s="181"/>
      <c r="BE79" s="181"/>
      <c r="BF79" s="181"/>
      <c r="BG79" s="181"/>
      <c r="BH79" s="181">
        <f t="shared" si="12"/>
        <v>0</v>
      </c>
      <c r="BI79" s="181"/>
      <c r="BJ79" s="181"/>
      <c r="BK79" s="181"/>
      <c r="BL79" s="181"/>
      <c r="BM79" s="281">
        <f t="shared" si="13"/>
        <v>-98987.439999999944</v>
      </c>
      <c r="BN79" s="182"/>
      <c r="BO79" s="182"/>
      <c r="BP79" s="182"/>
      <c r="BQ79" s="182"/>
      <c r="BR79" s="34"/>
      <c r="BS79" s="34"/>
      <c r="BT79" s="34"/>
      <c r="BU79" s="34"/>
      <c r="BV79" s="34"/>
      <c r="BW79" s="34"/>
      <c r="BX79" s="34"/>
      <c r="BY79" s="34"/>
      <c r="BZ79" s="35"/>
    </row>
    <row r="80" spans="1:78" s="25" customFormat="1" ht="27" customHeight="1" x14ac:dyDescent="0.2">
      <c r="A80" s="124"/>
      <c r="B80" s="124"/>
      <c r="C80" s="245" t="str">
        <f>[1]КПК0116030!$G82</f>
        <v xml:space="preserve">Показник продукту 4: загальна кількість мереж </v>
      </c>
      <c r="D80" s="246"/>
      <c r="E80" s="246"/>
      <c r="F80" s="246"/>
      <c r="G80" s="246"/>
      <c r="H80" s="246"/>
      <c r="I80" s="247"/>
      <c r="J80" s="124" t="str">
        <f>[1]КПК0116030!$Z82</f>
        <v>шт</v>
      </c>
      <c r="K80" s="124"/>
      <c r="L80" s="124"/>
      <c r="M80" s="124"/>
      <c r="N80" s="124"/>
      <c r="O80" s="362" t="str">
        <f>[1]КПК0116030!$AE82</f>
        <v>звіт балансоутримувача</v>
      </c>
      <c r="P80" s="362"/>
      <c r="Q80" s="362"/>
      <c r="R80" s="362"/>
      <c r="S80" s="362"/>
      <c r="T80" s="362"/>
      <c r="U80" s="362"/>
      <c r="V80" s="362"/>
      <c r="W80" s="362"/>
      <c r="X80" s="245"/>
      <c r="Y80" s="359">
        <f>[1]КПК0116030!$AO82</f>
        <v>156</v>
      </c>
      <c r="Z80" s="359"/>
      <c r="AA80" s="359"/>
      <c r="AB80" s="359"/>
      <c r="AC80" s="359"/>
      <c r="AD80" s="359"/>
      <c r="AE80" s="359"/>
      <c r="AF80" s="359"/>
      <c r="AG80" s="359"/>
      <c r="AH80" s="359"/>
      <c r="AI80" s="359">
        <f t="shared" si="9"/>
        <v>156</v>
      </c>
      <c r="AJ80" s="359"/>
      <c r="AK80" s="359"/>
      <c r="AL80" s="359"/>
      <c r="AM80" s="359"/>
      <c r="AN80" s="359">
        <f>Y80</f>
        <v>156</v>
      </c>
      <c r="AO80" s="359"/>
      <c r="AP80" s="359"/>
      <c r="AQ80" s="359"/>
      <c r="AR80" s="359"/>
      <c r="AS80" s="359"/>
      <c r="AT80" s="359"/>
      <c r="AU80" s="359"/>
      <c r="AV80" s="359"/>
      <c r="AW80" s="359"/>
      <c r="AX80" s="359">
        <f t="shared" si="10"/>
        <v>156</v>
      </c>
      <c r="AY80" s="359"/>
      <c r="AZ80" s="359"/>
      <c r="BA80" s="359"/>
      <c r="BB80" s="359"/>
      <c r="BC80" s="359">
        <f t="shared" si="11"/>
        <v>0</v>
      </c>
      <c r="BD80" s="359"/>
      <c r="BE80" s="359"/>
      <c r="BF80" s="359"/>
      <c r="BG80" s="359"/>
      <c r="BH80" s="359">
        <f t="shared" si="12"/>
        <v>0</v>
      </c>
      <c r="BI80" s="359"/>
      <c r="BJ80" s="359"/>
      <c r="BK80" s="359"/>
      <c r="BL80" s="359"/>
      <c r="BM80" s="360">
        <f t="shared" si="13"/>
        <v>0</v>
      </c>
      <c r="BN80" s="361"/>
      <c r="BO80" s="361"/>
      <c r="BP80" s="361"/>
      <c r="BQ80" s="361"/>
      <c r="BR80" s="26"/>
      <c r="BS80" s="26"/>
      <c r="BT80" s="26"/>
      <c r="BU80" s="26"/>
      <c r="BV80" s="26"/>
      <c r="BW80" s="26"/>
      <c r="BX80" s="26"/>
      <c r="BY80" s="26"/>
      <c r="BZ80" s="27"/>
    </row>
    <row r="81" spans="1:78" s="25" customFormat="1" ht="27" customHeight="1" x14ac:dyDescent="0.2">
      <c r="A81" s="124"/>
      <c r="B81" s="124"/>
      <c r="C81" s="245" t="str">
        <f>[1]КПК0116030!$G83</f>
        <v xml:space="preserve">Показник продукту 4: загальна протяжність мереж </v>
      </c>
      <c r="D81" s="246"/>
      <c r="E81" s="246"/>
      <c r="F81" s="246"/>
      <c r="G81" s="246"/>
      <c r="H81" s="246"/>
      <c r="I81" s="247"/>
      <c r="J81" s="124" t="str">
        <f>[1]КПК0116030!$Z83</f>
        <v>м</v>
      </c>
      <c r="K81" s="124"/>
      <c r="L81" s="124"/>
      <c r="M81" s="124"/>
      <c r="N81" s="124"/>
      <c r="O81" s="362" t="str">
        <f>[1]КПК0116030!$AE83</f>
        <v>звіт балансоутримувача</v>
      </c>
      <c r="P81" s="362"/>
      <c r="Q81" s="362"/>
      <c r="R81" s="362"/>
      <c r="S81" s="362"/>
      <c r="T81" s="362"/>
      <c r="U81" s="362"/>
      <c r="V81" s="362"/>
      <c r="W81" s="362"/>
      <c r="X81" s="245"/>
      <c r="Y81" s="359">
        <f>[1]КПК0116030!$AO83</f>
        <v>121833</v>
      </c>
      <c r="Z81" s="359"/>
      <c r="AA81" s="359"/>
      <c r="AB81" s="359"/>
      <c r="AC81" s="359"/>
      <c r="AD81" s="359"/>
      <c r="AE81" s="359"/>
      <c r="AF81" s="359"/>
      <c r="AG81" s="359"/>
      <c r="AH81" s="359"/>
      <c r="AI81" s="359">
        <f t="shared" si="9"/>
        <v>121833</v>
      </c>
      <c r="AJ81" s="359"/>
      <c r="AK81" s="359"/>
      <c r="AL81" s="359"/>
      <c r="AM81" s="359"/>
      <c r="AN81" s="359">
        <f>Y81</f>
        <v>121833</v>
      </c>
      <c r="AO81" s="359"/>
      <c r="AP81" s="359"/>
      <c r="AQ81" s="359"/>
      <c r="AR81" s="359"/>
      <c r="AS81" s="359"/>
      <c r="AT81" s="359"/>
      <c r="AU81" s="359"/>
      <c r="AV81" s="359"/>
      <c r="AW81" s="359"/>
      <c r="AX81" s="359">
        <f t="shared" si="10"/>
        <v>121833</v>
      </c>
      <c r="AY81" s="359"/>
      <c r="AZ81" s="359"/>
      <c r="BA81" s="359"/>
      <c r="BB81" s="359"/>
      <c r="BC81" s="359">
        <f t="shared" si="11"/>
        <v>0</v>
      </c>
      <c r="BD81" s="359"/>
      <c r="BE81" s="359"/>
      <c r="BF81" s="359"/>
      <c r="BG81" s="359"/>
      <c r="BH81" s="359">
        <f t="shared" si="12"/>
        <v>0</v>
      </c>
      <c r="BI81" s="359"/>
      <c r="BJ81" s="359"/>
      <c r="BK81" s="359"/>
      <c r="BL81" s="359"/>
      <c r="BM81" s="360">
        <f t="shared" si="13"/>
        <v>0</v>
      </c>
      <c r="BN81" s="361"/>
      <c r="BO81" s="361"/>
      <c r="BP81" s="361"/>
      <c r="BQ81" s="361"/>
      <c r="BR81" s="26"/>
      <c r="BS81" s="26"/>
      <c r="BT81" s="26"/>
      <c r="BU81" s="26"/>
      <c r="BV81" s="26"/>
      <c r="BW81" s="26"/>
      <c r="BX81" s="26"/>
      <c r="BY81" s="26"/>
      <c r="BZ81" s="27"/>
    </row>
    <row r="82" spans="1:78" s="25" customFormat="1" ht="27" customHeight="1" x14ac:dyDescent="0.2">
      <c r="A82" s="124"/>
      <c r="B82" s="124"/>
      <c r="C82" s="245" t="str">
        <f>[1]КПК0116030!$G84</f>
        <v>Показник ефективності 4: середня вартість видатків на 1 м</v>
      </c>
      <c r="D82" s="246"/>
      <c r="E82" s="246"/>
      <c r="F82" s="246"/>
      <c r="G82" s="246"/>
      <c r="H82" s="246"/>
      <c r="I82" s="247"/>
      <c r="J82" s="124" t="str">
        <f>[1]КПК0116030!$Z84</f>
        <v>грн</v>
      </c>
      <c r="K82" s="124"/>
      <c r="L82" s="124"/>
      <c r="M82" s="124"/>
      <c r="N82" s="124"/>
      <c r="O82" s="362" t="str">
        <f>[1]КПК0116030!$AE84</f>
        <v>розрахунок</v>
      </c>
      <c r="P82" s="362"/>
      <c r="Q82" s="362"/>
      <c r="R82" s="362"/>
      <c r="S82" s="362"/>
      <c r="T82" s="362"/>
      <c r="U82" s="362"/>
      <c r="V82" s="362"/>
      <c r="W82" s="362"/>
      <c r="X82" s="245"/>
      <c r="Y82" s="359">
        <f>[1]КПК0116030!$AO84</f>
        <v>14.48</v>
      </c>
      <c r="Z82" s="359"/>
      <c r="AA82" s="359"/>
      <c r="AB82" s="359"/>
      <c r="AC82" s="359"/>
      <c r="AD82" s="359"/>
      <c r="AE82" s="359"/>
      <c r="AF82" s="359"/>
      <c r="AG82" s="359"/>
      <c r="AH82" s="359"/>
      <c r="AI82" s="359">
        <f t="shared" si="9"/>
        <v>14.48</v>
      </c>
      <c r="AJ82" s="359"/>
      <c r="AK82" s="359"/>
      <c r="AL82" s="359"/>
      <c r="AM82" s="359"/>
      <c r="AN82" s="359">
        <f>ROUND(AN79/AN81, 2)</f>
        <v>9.56</v>
      </c>
      <c r="AO82" s="359"/>
      <c r="AP82" s="359"/>
      <c r="AQ82" s="359"/>
      <c r="AR82" s="359"/>
      <c r="AS82" s="359"/>
      <c r="AT82" s="359"/>
      <c r="AU82" s="359"/>
      <c r="AV82" s="359"/>
      <c r="AW82" s="359"/>
      <c r="AX82" s="359">
        <f t="shared" si="10"/>
        <v>9.56</v>
      </c>
      <c r="AY82" s="359"/>
      <c r="AZ82" s="359"/>
      <c r="BA82" s="359"/>
      <c r="BB82" s="359"/>
      <c r="BC82" s="359">
        <f t="shared" si="11"/>
        <v>-4.92</v>
      </c>
      <c r="BD82" s="359"/>
      <c r="BE82" s="359"/>
      <c r="BF82" s="359"/>
      <c r="BG82" s="359"/>
      <c r="BH82" s="359">
        <f t="shared" si="12"/>
        <v>0</v>
      </c>
      <c r="BI82" s="359"/>
      <c r="BJ82" s="359"/>
      <c r="BK82" s="359"/>
      <c r="BL82" s="359"/>
      <c r="BM82" s="360">
        <f t="shared" si="13"/>
        <v>-4.92</v>
      </c>
      <c r="BN82" s="361"/>
      <c r="BO82" s="361"/>
      <c r="BP82" s="361"/>
      <c r="BQ82" s="361"/>
      <c r="BR82" s="26"/>
      <c r="BS82" s="26"/>
      <c r="BT82" s="26"/>
      <c r="BU82" s="26"/>
      <c r="BV82" s="26"/>
      <c r="BW82" s="26"/>
      <c r="BX82" s="26"/>
      <c r="BY82" s="26"/>
      <c r="BZ82" s="27"/>
    </row>
    <row r="83" spans="1:78" s="28" customFormat="1" ht="27" customHeight="1" x14ac:dyDescent="0.15">
      <c r="A83" s="176">
        <v>5</v>
      </c>
      <c r="B83" s="176"/>
      <c r="C83" s="177" t="str">
        <f>[1]КПК0116030!$G85</f>
        <v>Показник затрат 5: обсяг видатків на утримання об'єктів благоустрою</v>
      </c>
      <c r="D83" s="178"/>
      <c r="E83" s="178"/>
      <c r="F83" s="178"/>
      <c r="G83" s="178"/>
      <c r="H83" s="178"/>
      <c r="I83" s="179"/>
      <c r="J83" s="176" t="str">
        <f>[1]КПК0116030!$Z85</f>
        <v>грн</v>
      </c>
      <c r="K83" s="176"/>
      <c r="L83" s="176"/>
      <c r="M83" s="176"/>
      <c r="N83" s="176"/>
      <c r="O83" s="180" t="str">
        <f>[1]КПК0116030!$AE85</f>
        <v>програма</v>
      </c>
      <c r="P83" s="180"/>
      <c r="Q83" s="180"/>
      <c r="R83" s="180"/>
      <c r="S83" s="180"/>
      <c r="T83" s="180"/>
      <c r="U83" s="180"/>
      <c r="V83" s="180"/>
      <c r="W83" s="180"/>
      <c r="X83" s="177"/>
      <c r="Y83" s="181">
        <v>605000</v>
      </c>
      <c r="Z83" s="181"/>
      <c r="AA83" s="181"/>
      <c r="AB83" s="181"/>
      <c r="AC83" s="181"/>
      <c r="AD83" s="181"/>
      <c r="AE83" s="181"/>
      <c r="AF83" s="181"/>
      <c r="AG83" s="181"/>
      <c r="AH83" s="181"/>
      <c r="AI83" s="181">
        <f t="shared" si="9"/>
        <v>605000</v>
      </c>
      <c r="AJ83" s="181"/>
      <c r="AK83" s="181"/>
      <c r="AL83" s="181"/>
      <c r="AM83" s="181"/>
      <c r="AN83" s="181">
        <v>893788.82</v>
      </c>
      <c r="AO83" s="181"/>
      <c r="AP83" s="181"/>
      <c r="AQ83" s="181"/>
      <c r="AR83" s="181"/>
      <c r="AS83" s="181"/>
      <c r="AT83" s="181"/>
      <c r="AU83" s="181"/>
      <c r="AV83" s="181"/>
      <c r="AW83" s="181"/>
      <c r="AX83" s="181">
        <f t="shared" si="10"/>
        <v>893788.82</v>
      </c>
      <c r="AY83" s="181"/>
      <c r="AZ83" s="181"/>
      <c r="BA83" s="181"/>
      <c r="BB83" s="181"/>
      <c r="BC83" s="181">
        <f t="shared" si="11"/>
        <v>288788.81999999995</v>
      </c>
      <c r="BD83" s="181"/>
      <c r="BE83" s="181"/>
      <c r="BF83" s="181"/>
      <c r="BG83" s="181"/>
      <c r="BH83" s="181">
        <f t="shared" si="12"/>
        <v>0</v>
      </c>
      <c r="BI83" s="181"/>
      <c r="BJ83" s="181"/>
      <c r="BK83" s="181"/>
      <c r="BL83" s="181"/>
      <c r="BM83" s="281">
        <f t="shared" si="13"/>
        <v>288788.81999999995</v>
      </c>
      <c r="BN83" s="182"/>
      <c r="BO83" s="182"/>
      <c r="BP83" s="182"/>
      <c r="BQ83" s="182"/>
      <c r="BR83" s="34"/>
      <c r="BS83" s="34"/>
      <c r="BT83" s="34"/>
      <c r="BU83" s="34"/>
      <c r="BV83" s="34"/>
      <c r="BW83" s="34"/>
      <c r="BX83" s="34"/>
      <c r="BY83" s="34"/>
      <c r="BZ83" s="35"/>
    </row>
    <row r="84" spans="1:78" s="28" customFormat="1" ht="27" customHeight="1" x14ac:dyDescent="0.15">
      <c r="A84" s="176">
        <v>6</v>
      </c>
      <c r="B84" s="176"/>
      <c r="C84" s="177" t="str">
        <f>[1]КПК0116030!$G86</f>
        <v>Показник затрат 6: обсяг видатків на утримання кладовищ</v>
      </c>
      <c r="D84" s="178"/>
      <c r="E84" s="178"/>
      <c r="F84" s="178"/>
      <c r="G84" s="178"/>
      <c r="H84" s="178"/>
      <c r="I84" s="179"/>
      <c r="J84" s="176" t="str">
        <f>[1]КПК0116030!$Z86</f>
        <v>грн</v>
      </c>
      <c r="K84" s="176"/>
      <c r="L84" s="176"/>
      <c r="M84" s="176"/>
      <c r="N84" s="176"/>
      <c r="O84" s="180" t="str">
        <f>[1]КПК0116030!$AE86</f>
        <v>програма</v>
      </c>
      <c r="P84" s="180"/>
      <c r="Q84" s="180"/>
      <c r="R84" s="180"/>
      <c r="S84" s="180"/>
      <c r="T84" s="180"/>
      <c r="U84" s="180"/>
      <c r="V84" s="180"/>
      <c r="W84" s="180"/>
      <c r="X84" s="177"/>
      <c r="Y84" s="181">
        <f>[1]КПК0116030!$AO86</f>
        <v>450000</v>
      </c>
      <c r="Z84" s="181"/>
      <c r="AA84" s="181"/>
      <c r="AB84" s="181"/>
      <c r="AC84" s="181"/>
      <c r="AD84" s="181"/>
      <c r="AE84" s="181"/>
      <c r="AF84" s="181"/>
      <c r="AG84" s="181"/>
      <c r="AH84" s="181"/>
      <c r="AI84" s="181">
        <f t="shared" si="9"/>
        <v>450000</v>
      </c>
      <c r="AJ84" s="181"/>
      <c r="AK84" s="181"/>
      <c r="AL84" s="181"/>
      <c r="AM84" s="181"/>
      <c r="AN84" s="181">
        <v>237330.12</v>
      </c>
      <c r="AO84" s="181"/>
      <c r="AP84" s="181"/>
      <c r="AQ84" s="181"/>
      <c r="AR84" s="181"/>
      <c r="AS84" s="181"/>
      <c r="AT84" s="181"/>
      <c r="AU84" s="181"/>
      <c r="AV84" s="181"/>
      <c r="AW84" s="181"/>
      <c r="AX84" s="181">
        <f t="shared" si="10"/>
        <v>237330.12</v>
      </c>
      <c r="AY84" s="181"/>
      <c r="AZ84" s="181"/>
      <c r="BA84" s="181"/>
      <c r="BB84" s="181"/>
      <c r="BC84" s="181">
        <f t="shared" si="11"/>
        <v>-212669.88</v>
      </c>
      <c r="BD84" s="181"/>
      <c r="BE84" s="181"/>
      <c r="BF84" s="181"/>
      <c r="BG84" s="181"/>
      <c r="BH84" s="181">
        <f t="shared" si="12"/>
        <v>0</v>
      </c>
      <c r="BI84" s="181"/>
      <c r="BJ84" s="181"/>
      <c r="BK84" s="181"/>
      <c r="BL84" s="181"/>
      <c r="BM84" s="281">
        <f t="shared" si="13"/>
        <v>-212669.88</v>
      </c>
      <c r="BN84" s="182"/>
      <c r="BO84" s="182"/>
      <c r="BP84" s="182"/>
      <c r="BQ84" s="182"/>
      <c r="BR84" s="34"/>
      <c r="BS84" s="34"/>
      <c r="BT84" s="34"/>
      <c r="BU84" s="34"/>
      <c r="BV84" s="34"/>
      <c r="BW84" s="34"/>
      <c r="BX84" s="34"/>
      <c r="BY84" s="34"/>
      <c r="BZ84" s="35"/>
    </row>
    <row r="85" spans="1:78" s="25" customFormat="1" ht="27" customHeight="1" x14ac:dyDescent="0.2">
      <c r="A85" s="124"/>
      <c r="B85" s="124"/>
      <c r="C85" s="245" t="str">
        <f>[1]КПК0116030!$G87</f>
        <v>Показник продукту 6: загальна площа кладовищ</v>
      </c>
      <c r="D85" s="246"/>
      <c r="E85" s="246"/>
      <c r="F85" s="246"/>
      <c r="G85" s="246"/>
      <c r="H85" s="246"/>
      <c r="I85" s="247"/>
      <c r="J85" s="124" t="str">
        <f>[1]КПК0116030!$Z87</f>
        <v>га</v>
      </c>
      <c r="K85" s="124"/>
      <c r="L85" s="124"/>
      <c r="M85" s="124"/>
      <c r="N85" s="124"/>
      <c r="O85" s="362" t="str">
        <f>[1]КПК0116030!$AE87</f>
        <v>звіт балансоутримувача</v>
      </c>
      <c r="P85" s="362"/>
      <c r="Q85" s="362"/>
      <c r="R85" s="362"/>
      <c r="S85" s="362"/>
      <c r="T85" s="362"/>
      <c r="U85" s="362"/>
      <c r="V85" s="362"/>
      <c r="W85" s="362"/>
      <c r="X85" s="245"/>
      <c r="Y85" s="359">
        <f>[1]КПК0116030!$AO87</f>
        <v>11.789</v>
      </c>
      <c r="Z85" s="359"/>
      <c r="AA85" s="359"/>
      <c r="AB85" s="359"/>
      <c r="AC85" s="359"/>
      <c r="AD85" s="359"/>
      <c r="AE85" s="359"/>
      <c r="AF85" s="359"/>
      <c r="AG85" s="359"/>
      <c r="AH85" s="359"/>
      <c r="AI85" s="359">
        <f t="shared" si="9"/>
        <v>11.789</v>
      </c>
      <c r="AJ85" s="359"/>
      <c r="AK85" s="359"/>
      <c r="AL85" s="359"/>
      <c r="AM85" s="359"/>
      <c r="AN85" s="359">
        <f>AI85</f>
        <v>11.789</v>
      </c>
      <c r="AO85" s="359"/>
      <c r="AP85" s="359"/>
      <c r="AQ85" s="359"/>
      <c r="AR85" s="359"/>
      <c r="AS85" s="359"/>
      <c r="AT85" s="359"/>
      <c r="AU85" s="359"/>
      <c r="AV85" s="359"/>
      <c r="AW85" s="359"/>
      <c r="AX85" s="359">
        <f t="shared" si="10"/>
        <v>11.789</v>
      </c>
      <c r="AY85" s="359"/>
      <c r="AZ85" s="359"/>
      <c r="BA85" s="359"/>
      <c r="BB85" s="359"/>
      <c r="BC85" s="359">
        <f t="shared" si="11"/>
        <v>0</v>
      </c>
      <c r="BD85" s="359"/>
      <c r="BE85" s="359"/>
      <c r="BF85" s="359"/>
      <c r="BG85" s="359"/>
      <c r="BH85" s="359">
        <f t="shared" si="12"/>
        <v>0</v>
      </c>
      <c r="BI85" s="359"/>
      <c r="BJ85" s="359"/>
      <c r="BK85" s="359"/>
      <c r="BL85" s="359"/>
      <c r="BM85" s="360">
        <f t="shared" si="13"/>
        <v>0</v>
      </c>
      <c r="BN85" s="361"/>
      <c r="BO85" s="361"/>
      <c r="BP85" s="361"/>
      <c r="BQ85" s="361"/>
      <c r="BR85" s="26"/>
      <c r="BS85" s="26"/>
      <c r="BT85" s="26"/>
      <c r="BU85" s="26"/>
      <c r="BV85" s="26"/>
      <c r="BW85" s="26"/>
      <c r="BX85" s="26"/>
      <c r="BY85" s="26"/>
      <c r="BZ85" s="27"/>
    </row>
    <row r="86" spans="1:78" s="25" customFormat="1" ht="27" customHeight="1" x14ac:dyDescent="0.2">
      <c r="A86" s="124"/>
      <c r="B86" s="124"/>
      <c r="C86" s="245" t="str">
        <f>[1]КПК0116030!$G88</f>
        <v>Показник ефективності 6: середня вартість 1 га</v>
      </c>
      <c r="D86" s="246"/>
      <c r="E86" s="246"/>
      <c r="F86" s="246"/>
      <c r="G86" s="246"/>
      <c r="H86" s="246"/>
      <c r="I86" s="247"/>
      <c r="J86" s="124" t="str">
        <f>[1]КПК0116030!$Z88</f>
        <v>грн</v>
      </c>
      <c r="K86" s="124"/>
      <c r="L86" s="124"/>
      <c r="M86" s="124"/>
      <c r="N86" s="124"/>
      <c r="O86" s="362" t="str">
        <f>[1]КПК0116030!$AE88</f>
        <v>розрахунок</v>
      </c>
      <c r="P86" s="362"/>
      <c r="Q86" s="362"/>
      <c r="R86" s="362"/>
      <c r="S86" s="362"/>
      <c r="T86" s="362"/>
      <c r="U86" s="362"/>
      <c r="V86" s="362"/>
      <c r="W86" s="362"/>
      <c r="X86" s="245"/>
      <c r="Y86" s="359">
        <f>[1]КПК0116030!$AO88</f>
        <v>38171.18</v>
      </c>
      <c r="Z86" s="359"/>
      <c r="AA86" s="359"/>
      <c r="AB86" s="359"/>
      <c r="AC86" s="359"/>
      <c r="AD86" s="359"/>
      <c r="AE86" s="359"/>
      <c r="AF86" s="359"/>
      <c r="AG86" s="359"/>
      <c r="AH86" s="359"/>
      <c r="AI86" s="359">
        <f t="shared" si="9"/>
        <v>38171.18</v>
      </c>
      <c r="AJ86" s="359"/>
      <c r="AK86" s="359"/>
      <c r="AL86" s="359"/>
      <c r="AM86" s="359"/>
      <c r="AN86" s="359">
        <f>ROUND(AN84/AN85, 2)</f>
        <v>20131.490000000002</v>
      </c>
      <c r="AO86" s="359"/>
      <c r="AP86" s="359"/>
      <c r="AQ86" s="359"/>
      <c r="AR86" s="359"/>
      <c r="AS86" s="359"/>
      <c r="AT86" s="359"/>
      <c r="AU86" s="359"/>
      <c r="AV86" s="359"/>
      <c r="AW86" s="359"/>
      <c r="AX86" s="359">
        <f t="shared" si="10"/>
        <v>20131.490000000002</v>
      </c>
      <c r="AY86" s="359"/>
      <c r="AZ86" s="359"/>
      <c r="BA86" s="359"/>
      <c r="BB86" s="359"/>
      <c r="BC86" s="359">
        <f t="shared" si="11"/>
        <v>-18039.689999999999</v>
      </c>
      <c r="BD86" s="359"/>
      <c r="BE86" s="359"/>
      <c r="BF86" s="359"/>
      <c r="BG86" s="359"/>
      <c r="BH86" s="359">
        <f t="shared" si="12"/>
        <v>0</v>
      </c>
      <c r="BI86" s="359"/>
      <c r="BJ86" s="359"/>
      <c r="BK86" s="359"/>
      <c r="BL86" s="359"/>
      <c r="BM86" s="360">
        <f t="shared" si="13"/>
        <v>-18039.689999999999</v>
      </c>
      <c r="BN86" s="361"/>
      <c r="BO86" s="361"/>
      <c r="BP86" s="361"/>
      <c r="BQ86" s="361"/>
      <c r="BR86" s="26"/>
      <c r="BS86" s="26"/>
      <c r="BT86" s="26"/>
      <c r="BU86" s="26"/>
      <c r="BV86" s="26"/>
      <c r="BW86" s="26"/>
      <c r="BX86" s="26"/>
      <c r="BY86" s="26"/>
      <c r="BZ86" s="27"/>
    </row>
    <row r="87" spans="1:78" s="28" customFormat="1" ht="39" customHeight="1" x14ac:dyDescent="0.15">
      <c r="A87" s="176">
        <v>7</v>
      </c>
      <c r="B87" s="176"/>
      <c r="C87" s="177" t="str">
        <f>[1]КПК0116030!$G89</f>
        <v>Показник затрат 7: обсяг видатків на капремонт мереж зовнішнього освітлення</v>
      </c>
      <c r="D87" s="178"/>
      <c r="E87" s="178"/>
      <c r="F87" s="178"/>
      <c r="G87" s="178"/>
      <c r="H87" s="178"/>
      <c r="I87" s="179"/>
      <c r="J87" s="176" t="str">
        <f>[1]КПК0116030!$Z89</f>
        <v>грн</v>
      </c>
      <c r="K87" s="176"/>
      <c r="L87" s="176"/>
      <c r="M87" s="176"/>
      <c r="N87" s="176"/>
      <c r="O87" s="180" t="str">
        <f>[1]КПК0116030!$AE89</f>
        <v>програма</v>
      </c>
      <c r="P87" s="180"/>
      <c r="Q87" s="180"/>
      <c r="R87" s="180"/>
      <c r="S87" s="180"/>
      <c r="T87" s="180"/>
      <c r="U87" s="180"/>
      <c r="V87" s="180"/>
      <c r="W87" s="180"/>
      <c r="X87" s="177"/>
      <c r="Y87" s="181"/>
      <c r="Z87" s="181"/>
      <c r="AA87" s="181"/>
      <c r="AB87" s="181"/>
      <c r="AC87" s="181"/>
      <c r="AD87" s="181">
        <f>[1]КПК0116030!$AW89</f>
        <v>100000</v>
      </c>
      <c r="AE87" s="181"/>
      <c r="AF87" s="181"/>
      <c r="AG87" s="181"/>
      <c r="AH87" s="181"/>
      <c r="AI87" s="181">
        <f t="shared" si="9"/>
        <v>100000</v>
      </c>
      <c r="AJ87" s="181"/>
      <c r="AK87" s="181"/>
      <c r="AL87" s="181"/>
      <c r="AM87" s="181"/>
      <c r="AN87" s="181"/>
      <c r="AO87" s="181"/>
      <c r="AP87" s="181"/>
      <c r="AQ87" s="181"/>
      <c r="AR87" s="181"/>
      <c r="AS87" s="181">
        <v>87865.69</v>
      </c>
      <c r="AT87" s="181"/>
      <c r="AU87" s="181"/>
      <c r="AV87" s="181"/>
      <c r="AW87" s="181"/>
      <c r="AX87" s="181">
        <f t="shared" si="10"/>
        <v>87865.69</v>
      </c>
      <c r="AY87" s="181"/>
      <c r="AZ87" s="181"/>
      <c r="BA87" s="181"/>
      <c r="BB87" s="181"/>
      <c r="BC87" s="181">
        <f t="shared" si="11"/>
        <v>0</v>
      </c>
      <c r="BD87" s="181"/>
      <c r="BE87" s="181"/>
      <c r="BF87" s="181"/>
      <c r="BG87" s="181"/>
      <c r="BH87" s="181">
        <f t="shared" si="12"/>
        <v>-12134.309999999998</v>
      </c>
      <c r="BI87" s="181"/>
      <c r="BJ87" s="181"/>
      <c r="BK87" s="181"/>
      <c r="BL87" s="181"/>
      <c r="BM87" s="281">
        <f t="shared" si="13"/>
        <v>-12134.309999999998</v>
      </c>
      <c r="BN87" s="182"/>
      <c r="BO87" s="182"/>
      <c r="BP87" s="182"/>
      <c r="BQ87" s="182"/>
      <c r="BR87" s="34"/>
      <c r="BS87" s="34"/>
      <c r="BT87" s="34"/>
      <c r="BU87" s="34"/>
      <c r="BV87" s="34"/>
      <c r="BW87" s="34"/>
      <c r="BX87" s="34"/>
      <c r="BY87" s="34"/>
      <c r="BZ87" s="35"/>
    </row>
    <row r="88" spans="1:78" s="25" customFormat="1" ht="27" customHeight="1" x14ac:dyDescent="0.2">
      <c r="A88" s="124"/>
      <c r="B88" s="124"/>
      <c r="C88" s="245" t="str">
        <f>[1]КПК0116030!$G90</f>
        <v>Показник продукту 7: протяжність мереж, що потребують капремонту</v>
      </c>
      <c r="D88" s="246"/>
      <c r="E88" s="246"/>
      <c r="F88" s="246"/>
      <c r="G88" s="246"/>
      <c r="H88" s="246"/>
      <c r="I88" s="247"/>
      <c r="J88" s="124" t="str">
        <f>[1]КПК0116030!$Z90</f>
        <v>м</v>
      </c>
      <c r="K88" s="124"/>
      <c r="L88" s="124"/>
      <c r="M88" s="124"/>
      <c r="N88" s="124"/>
      <c r="O88" s="362" t="str">
        <f>[1]КПК0116030!$AE90</f>
        <v>звіт балансоутримувача</v>
      </c>
      <c r="P88" s="362"/>
      <c r="Q88" s="362"/>
      <c r="R88" s="362"/>
      <c r="S88" s="362"/>
      <c r="T88" s="362"/>
      <c r="U88" s="362"/>
      <c r="V88" s="362"/>
      <c r="W88" s="362"/>
      <c r="X88" s="245"/>
      <c r="Y88" s="359"/>
      <c r="Z88" s="359"/>
      <c r="AA88" s="359"/>
      <c r="AB88" s="359"/>
      <c r="AC88" s="359"/>
      <c r="AD88" s="359">
        <f>[1]КПК0116030!$AW90</f>
        <v>3800</v>
      </c>
      <c r="AE88" s="359"/>
      <c r="AF88" s="359"/>
      <c r="AG88" s="359"/>
      <c r="AH88" s="359"/>
      <c r="AI88" s="359">
        <f t="shared" si="9"/>
        <v>3800</v>
      </c>
      <c r="AJ88" s="359"/>
      <c r="AK88" s="359"/>
      <c r="AL88" s="359"/>
      <c r="AM88" s="359"/>
      <c r="AN88" s="359"/>
      <c r="AO88" s="359"/>
      <c r="AP88" s="359"/>
      <c r="AQ88" s="359"/>
      <c r="AR88" s="359"/>
      <c r="AS88" s="359">
        <v>3640</v>
      </c>
      <c r="AT88" s="359"/>
      <c r="AU88" s="359"/>
      <c r="AV88" s="359"/>
      <c r="AW88" s="359"/>
      <c r="AX88" s="359">
        <f t="shared" si="10"/>
        <v>3640</v>
      </c>
      <c r="AY88" s="359"/>
      <c r="AZ88" s="359"/>
      <c r="BA88" s="359"/>
      <c r="BB88" s="359"/>
      <c r="BC88" s="359">
        <f t="shared" si="11"/>
        <v>0</v>
      </c>
      <c r="BD88" s="359"/>
      <c r="BE88" s="359"/>
      <c r="BF88" s="359"/>
      <c r="BG88" s="359"/>
      <c r="BH88" s="359">
        <f t="shared" si="12"/>
        <v>-160</v>
      </c>
      <c r="BI88" s="359"/>
      <c r="BJ88" s="359"/>
      <c r="BK88" s="359"/>
      <c r="BL88" s="359"/>
      <c r="BM88" s="360">
        <f t="shared" si="13"/>
        <v>-160</v>
      </c>
      <c r="BN88" s="361"/>
      <c r="BO88" s="361"/>
      <c r="BP88" s="361"/>
      <c r="BQ88" s="361"/>
      <c r="BR88" s="26"/>
      <c r="BS88" s="26"/>
      <c r="BT88" s="26"/>
      <c r="BU88" s="26"/>
      <c r="BV88" s="26"/>
      <c r="BW88" s="26"/>
      <c r="BX88" s="26"/>
      <c r="BY88" s="26"/>
      <c r="BZ88" s="27"/>
    </row>
    <row r="89" spans="1:78" s="25" customFormat="1" ht="27" customHeight="1" x14ac:dyDescent="0.2">
      <c r="A89" s="124"/>
      <c r="B89" s="124"/>
      <c r="C89" s="245" t="str">
        <f>[1]КПК0116030!$G91</f>
        <v>Показник ефективності 7: середня вартість 1 м</v>
      </c>
      <c r="D89" s="246"/>
      <c r="E89" s="246"/>
      <c r="F89" s="246"/>
      <c r="G89" s="246"/>
      <c r="H89" s="246"/>
      <c r="I89" s="247"/>
      <c r="J89" s="124" t="str">
        <f>[1]КПК0116030!$Z91</f>
        <v>грн</v>
      </c>
      <c r="K89" s="124"/>
      <c r="L89" s="124"/>
      <c r="M89" s="124"/>
      <c r="N89" s="124"/>
      <c r="O89" s="362" t="str">
        <f>[1]КПК0116030!$AE91</f>
        <v>розрахунок</v>
      </c>
      <c r="P89" s="362"/>
      <c r="Q89" s="362"/>
      <c r="R89" s="362"/>
      <c r="S89" s="362"/>
      <c r="T89" s="362"/>
      <c r="U89" s="362"/>
      <c r="V89" s="362"/>
      <c r="W89" s="362"/>
      <c r="X89" s="245"/>
      <c r="Y89" s="359"/>
      <c r="Z89" s="359"/>
      <c r="AA89" s="359"/>
      <c r="AB89" s="359"/>
      <c r="AC89" s="359"/>
      <c r="AD89" s="359">
        <f>[1]КПК0116030!$AW91</f>
        <v>26.32</v>
      </c>
      <c r="AE89" s="359"/>
      <c r="AF89" s="359"/>
      <c r="AG89" s="359"/>
      <c r="AH89" s="359"/>
      <c r="AI89" s="359">
        <f t="shared" si="9"/>
        <v>26.32</v>
      </c>
      <c r="AJ89" s="359"/>
      <c r="AK89" s="359"/>
      <c r="AL89" s="359"/>
      <c r="AM89" s="359"/>
      <c r="AN89" s="359"/>
      <c r="AO89" s="359"/>
      <c r="AP89" s="359"/>
      <c r="AQ89" s="359"/>
      <c r="AR89" s="359"/>
      <c r="AS89" s="359">
        <f>ROUND(AS87/AS88, 2)</f>
        <v>24.14</v>
      </c>
      <c r="AT89" s="359"/>
      <c r="AU89" s="359"/>
      <c r="AV89" s="359"/>
      <c r="AW89" s="359"/>
      <c r="AX89" s="359">
        <f t="shared" si="10"/>
        <v>24.14</v>
      </c>
      <c r="AY89" s="359"/>
      <c r="AZ89" s="359"/>
      <c r="BA89" s="359"/>
      <c r="BB89" s="359"/>
      <c r="BC89" s="359">
        <f t="shared" si="11"/>
        <v>0</v>
      </c>
      <c r="BD89" s="359"/>
      <c r="BE89" s="359"/>
      <c r="BF89" s="359"/>
      <c r="BG89" s="359"/>
      <c r="BH89" s="359">
        <f t="shared" si="12"/>
        <v>-2.1799999999999997</v>
      </c>
      <c r="BI89" s="359"/>
      <c r="BJ89" s="359"/>
      <c r="BK89" s="359"/>
      <c r="BL89" s="359"/>
      <c r="BM89" s="360">
        <f t="shared" si="13"/>
        <v>-2.1799999999999997</v>
      </c>
      <c r="BN89" s="361"/>
      <c r="BO89" s="361"/>
      <c r="BP89" s="361"/>
      <c r="BQ89" s="361"/>
      <c r="BR89" s="26"/>
      <c r="BS89" s="26"/>
      <c r="BT89" s="26"/>
      <c r="BU89" s="26"/>
      <c r="BV89" s="26"/>
      <c r="BW89" s="26"/>
      <c r="BX89" s="26"/>
      <c r="BY89" s="26"/>
      <c r="BZ89" s="27"/>
    </row>
    <row r="90" spans="1:78" s="28" customFormat="1" ht="36" customHeight="1" x14ac:dyDescent="0.15">
      <c r="A90" s="176">
        <v>8</v>
      </c>
      <c r="B90" s="176"/>
      <c r="C90" s="177" t="str">
        <f>[1]КПК0116030!$G92</f>
        <v>Показник затрат 8: обсяг видатків на капремонт пішохідних переходів через річки</v>
      </c>
      <c r="D90" s="178"/>
      <c r="E90" s="178"/>
      <c r="F90" s="178"/>
      <c r="G90" s="178"/>
      <c r="H90" s="178"/>
      <c r="I90" s="179"/>
      <c r="J90" s="176" t="str">
        <f>[1]КПК0116030!$Z92</f>
        <v>грн</v>
      </c>
      <c r="K90" s="176"/>
      <c r="L90" s="176"/>
      <c r="M90" s="176"/>
      <c r="N90" s="176"/>
      <c r="O90" s="180" t="str">
        <f>[1]КПК0116030!$AE92</f>
        <v>програма</v>
      </c>
      <c r="P90" s="180"/>
      <c r="Q90" s="180"/>
      <c r="R90" s="180"/>
      <c r="S90" s="180"/>
      <c r="T90" s="180"/>
      <c r="U90" s="180"/>
      <c r="V90" s="180"/>
      <c r="W90" s="180"/>
      <c r="X90" s="177"/>
      <c r="Y90" s="181"/>
      <c r="Z90" s="181"/>
      <c r="AA90" s="181"/>
      <c r="AB90" s="181"/>
      <c r="AC90" s="181"/>
      <c r="AD90" s="181">
        <f>[1]КПК0116030!$AW92</f>
        <v>100000</v>
      </c>
      <c r="AE90" s="181"/>
      <c r="AF90" s="181"/>
      <c r="AG90" s="181"/>
      <c r="AH90" s="181"/>
      <c r="AI90" s="181">
        <f t="shared" si="9"/>
        <v>100000</v>
      </c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>
        <f t="shared" si="10"/>
        <v>0</v>
      </c>
      <c r="AY90" s="181"/>
      <c r="AZ90" s="181"/>
      <c r="BA90" s="181"/>
      <c r="BB90" s="181"/>
      <c r="BC90" s="181">
        <f t="shared" si="11"/>
        <v>0</v>
      </c>
      <c r="BD90" s="181"/>
      <c r="BE90" s="181"/>
      <c r="BF90" s="181"/>
      <c r="BG90" s="181"/>
      <c r="BH90" s="181">
        <f t="shared" si="12"/>
        <v>-100000</v>
      </c>
      <c r="BI90" s="181"/>
      <c r="BJ90" s="181"/>
      <c r="BK90" s="181"/>
      <c r="BL90" s="181"/>
      <c r="BM90" s="281">
        <f t="shared" si="13"/>
        <v>-100000</v>
      </c>
      <c r="BN90" s="182"/>
      <c r="BO90" s="182"/>
      <c r="BP90" s="182"/>
      <c r="BQ90" s="182"/>
      <c r="BR90" s="34"/>
      <c r="BS90" s="34"/>
      <c r="BT90" s="34"/>
      <c r="BU90" s="34"/>
      <c r="BV90" s="34"/>
      <c r="BW90" s="34"/>
      <c r="BX90" s="34"/>
      <c r="BY90" s="34"/>
      <c r="BZ90" s="35"/>
    </row>
    <row r="91" spans="1:78" s="25" customFormat="1" ht="26.25" customHeight="1" x14ac:dyDescent="0.2">
      <c r="A91" s="124"/>
      <c r="B91" s="124"/>
      <c r="C91" s="245" t="str">
        <f>[1]КПК0116030!$G93</f>
        <v>Показник продукту 8: протяжність переходів, що потребують капремонту</v>
      </c>
      <c r="D91" s="246"/>
      <c r="E91" s="246"/>
      <c r="F91" s="246"/>
      <c r="G91" s="246"/>
      <c r="H91" s="246"/>
      <c r="I91" s="247"/>
      <c r="J91" s="124" t="str">
        <f>[1]КПК0116030!$Z93</f>
        <v>м</v>
      </c>
      <c r="K91" s="124"/>
      <c r="L91" s="124"/>
      <c r="M91" s="124"/>
      <c r="N91" s="124"/>
      <c r="O91" s="362" t="str">
        <f>[1]КПК0116030!$AE93</f>
        <v>звіт балансоутримувача</v>
      </c>
      <c r="P91" s="362"/>
      <c r="Q91" s="362"/>
      <c r="R91" s="362"/>
      <c r="S91" s="362"/>
      <c r="T91" s="362"/>
      <c r="U91" s="362"/>
      <c r="V91" s="362"/>
      <c r="W91" s="362"/>
      <c r="X91" s="245"/>
      <c r="Y91" s="359"/>
      <c r="Z91" s="359"/>
      <c r="AA91" s="359"/>
      <c r="AB91" s="359"/>
      <c r="AC91" s="359"/>
      <c r="AD91" s="359">
        <f>[1]КПК0116030!$AW93</f>
        <v>300</v>
      </c>
      <c r="AE91" s="359"/>
      <c r="AF91" s="359"/>
      <c r="AG91" s="359"/>
      <c r="AH91" s="359"/>
      <c r="AI91" s="359">
        <f t="shared" si="9"/>
        <v>300</v>
      </c>
      <c r="AJ91" s="359"/>
      <c r="AK91" s="359"/>
      <c r="AL91" s="359"/>
      <c r="AM91" s="359"/>
      <c r="AN91" s="359"/>
      <c r="AO91" s="359"/>
      <c r="AP91" s="359"/>
      <c r="AQ91" s="359"/>
      <c r="AR91" s="359"/>
      <c r="AS91" s="359"/>
      <c r="AT91" s="359"/>
      <c r="AU91" s="359"/>
      <c r="AV91" s="359"/>
      <c r="AW91" s="359"/>
      <c r="AX91" s="359">
        <f t="shared" si="10"/>
        <v>0</v>
      </c>
      <c r="AY91" s="359"/>
      <c r="AZ91" s="359"/>
      <c r="BA91" s="359"/>
      <c r="BB91" s="359"/>
      <c r="BC91" s="359">
        <f t="shared" si="11"/>
        <v>0</v>
      </c>
      <c r="BD91" s="359"/>
      <c r="BE91" s="359"/>
      <c r="BF91" s="359"/>
      <c r="BG91" s="359"/>
      <c r="BH91" s="359">
        <f t="shared" si="12"/>
        <v>-300</v>
      </c>
      <c r="BI91" s="359"/>
      <c r="BJ91" s="359"/>
      <c r="BK91" s="359"/>
      <c r="BL91" s="359"/>
      <c r="BM91" s="360">
        <f t="shared" si="13"/>
        <v>-300</v>
      </c>
      <c r="BN91" s="361"/>
      <c r="BO91" s="361"/>
      <c r="BP91" s="361"/>
      <c r="BQ91" s="361"/>
      <c r="BR91" s="26"/>
      <c r="BS91" s="26"/>
      <c r="BT91" s="26"/>
      <c r="BU91" s="26"/>
      <c r="BV91" s="26"/>
      <c r="BW91" s="26"/>
      <c r="BX91" s="26"/>
      <c r="BY91" s="26"/>
      <c r="BZ91" s="27"/>
    </row>
    <row r="92" spans="1:78" s="25" customFormat="1" ht="27" customHeight="1" x14ac:dyDescent="0.2">
      <c r="A92" s="124"/>
      <c r="B92" s="124"/>
      <c r="C92" s="245" t="str">
        <f>[1]КПК0116030!$G94</f>
        <v>Показник ефективності 7: середня вартість 1 м</v>
      </c>
      <c r="D92" s="246"/>
      <c r="E92" s="246"/>
      <c r="F92" s="246"/>
      <c r="G92" s="246"/>
      <c r="H92" s="246"/>
      <c r="I92" s="247"/>
      <c r="J92" s="124" t="str">
        <f>[1]КПК0116030!$Z94</f>
        <v>грн</v>
      </c>
      <c r="K92" s="124"/>
      <c r="L92" s="124"/>
      <c r="M92" s="124"/>
      <c r="N92" s="124"/>
      <c r="O92" s="362" t="str">
        <f>[1]КПК0116030!$AE94</f>
        <v>розрахунок</v>
      </c>
      <c r="P92" s="362"/>
      <c r="Q92" s="362"/>
      <c r="R92" s="362"/>
      <c r="S92" s="362"/>
      <c r="T92" s="362"/>
      <c r="U92" s="362"/>
      <c r="V92" s="362"/>
      <c r="W92" s="362"/>
      <c r="X92" s="245"/>
      <c r="Y92" s="359"/>
      <c r="Z92" s="359"/>
      <c r="AA92" s="359"/>
      <c r="AB92" s="359"/>
      <c r="AC92" s="359"/>
      <c r="AD92" s="359">
        <f>[1]КПК0116030!$AW94</f>
        <v>333.33</v>
      </c>
      <c r="AE92" s="359"/>
      <c r="AF92" s="359"/>
      <c r="AG92" s="359"/>
      <c r="AH92" s="359"/>
      <c r="AI92" s="359">
        <f t="shared" si="9"/>
        <v>333.33</v>
      </c>
      <c r="AJ92" s="359"/>
      <c r="AK92" s="359"/>
      <c r="AL92" s="359"/>
      <c r="AM92" s="359"/>
      <c r="AN92" s="359"/>
      <c r="AO92" s="359"/>
      <c r="AP92" s="359"/>
      <c r="AQ92" s="359"/>
      <c r="AR92" s="359"/>
      <c r="AS92" s="359"/>
      <c r="AT92" s="359"/>
      <c r="AU92" s="359"/>
      <c r="AV92" s="359"/>
      <c r="AW92" s="359"/>
      <c r="AX92" s="359">
        <f t="shared" si="10"/>
        <v>0</v>
      </c>
      <c r="AY92" s="359"/>
      <c r="AZ92" s="359"/>
      <c r="BA92" s="359"/>
      <c r="BB92" s="359"/>
      <c r="BC92" s="359">
        <f t="shared" si="11"/>
        <v>0</v>
      </c>
      <c r="BD92" s="359"/>
      <c r="BE92" s="359"/>
      <c r="BF92" s="359"/>
      <c r="BG92" s="359"/>
      <c r="BH92" s="359">
        <f t="shared" si="12"/>
        <v>-333.33</v>
      </c>
      <c r="BI92" s="359"/>
      <c r="BJ92" s="359"/>
      <c r="BK92" s="359"/>
      <c r="BL92" s="359"/>
      <c r="BM92" s="360">
        <f t="shared" si="13"/>
        <v>-333.33</v>
      </c>
      <c r="BN92" s="361"/>
      <c r="BO92" s="361"/>
      <c r="BP92" s="361"/>
      <c r="BQ92" s="361"/>
      <c r="BR92" s="26"/>
      <c r="BS92" s="26"/>
      <c r="BT92" s="26"/>
      <c r="BU92" s="26"/>
      <c r="BV92" s="26"/>
      <c r="BW92" s="26"/>
      <c r="BX92" s="26"/>
      <c r="BY92" s="26"/>
      <c r="BZ92" s="27"/>
    </row>
    <row r="93" spans="1:78" ht="6" customHeight="1" x14ac:dyDescent="0.2"/>
    <row r="94" spans="1:78" ht="15.95" customHeight="1" x14ac:dyDescent="0.2">
      <c r="A94" s="105" t="s">
        <v>56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</row>
    <row r="95" spans="1:78" ht="6.75" customHeight="1" x14ac:dyDescent="0.2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</row>
    <row r="96" spans="1:78" ht="15.75" hidden="1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1:64" ht="15.75" hidden="1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</row>
    <row r="98" spans="1:64" ht="17.25" customHeight="1" x14ac:dyDescent="0.2">
      <c r="A98" s="168" t="str">
        <f>КПК0116020!A69</f>
        <v xml:space="preserve">Сватівський міський голова </v>
      </c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3"/>
      <c r="AO98" s="3"/>
      <c r="AP98" s="171" t="str">
        <f>КПК0116020!AP69</f>
        <v>Є.В.Рибалко</v>
      </c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</row>
    <row r="99" spans="1:64" x14ac:dyDescent="0.2">
      <c r="W99" s="167" t="s">
        <v>12</v>
      </c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4"/>
      <c r="AO99" s="4"/>
      <c r="AP99" s="167" t="s">
        <v>13</v>
      </c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</row>
    <row r="100" spans="1:64" ht="5.25" customHeight="1" x14ac:dyDescent="0.2"/>
    <row r="101" spans="1:64" hidden="1" x14ac:dyDescent="0.2"/>
    <row r="102" spans="1:64" ht="15.95" customHeight="1" x14ac:dyDescent="0.2">
      <c r="A102" s="168" t="s">
        <v>66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3"/>
      <c r="AO102" s="3"/>
      <c r="AP102" s="171" t="s">
        <v>67</v>
      </c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</row>
    <row r="103" spans="1:64" x14ac:dyDescent="0.2">
      <c r="W103" s="167" t="s">
        <v>12</v>
      </c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4"/>
      <c r="AO103" s="4"/>
      <c r="AP103" s="167" t="s">
        <v>13</v>
      </c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</row>
  </sheetData>
  <mergeCells count="589">
    <mergeCell ref="BC67:BG67"/>
    <mergeCell ref="BH67:BL67"/>
    <mergeCell ref="O71:X71"/>
    <mergeCell ref="Y71:AC71"/>
    <mergeCell ref="AD71:AH71"/>
    <mergeCell ref="AI71:AM71"/>
    <mergeCell ref="AN71:AR71"/>
    <mergeCell ref="AS71:AW71"/>
    <mergeCell ref="BC69:BG69"/>
    <mergeCell ref="BH69:BL69"/>
    <mergeCell ref="A94:BL94"/>
    <mergeCell ref="A95:BL95"/>
    <mergeCell ref="W103:AM103"/>
    <mergeCell ref="AP103:BH103"/>
    <mergeCell ref="A98:V98"/>
    <mergeCell ref="W98:AM98"/>
    <mergeCell ref="AP98:BH98"/>
    <mergeCell ref="W99:AM99"/>
    <mergeCell ref="AP99:BH99"/>
    <mergeCell ref="A102:V102"/>
    <mergeCell ref="W102:AM102"/>
    <mergeCell ref="AP102:BH102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BG59:BL59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59:P59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G57:BL57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8:BL58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BD51:BH51"/>
    <mergeCell ref="BI51:BM51"/>
    <mergeCell ref="BN51:BQ51"/>
    <mergeCell ref="A53:BL53"/>
    <mergeCell ref="A51:B51"/>
    <mergeCell ref="C51:Z51"/>
    <mergeCell ref="AA51:AE51"/>
    <mergeCell ref="AF51:AJ51"/>
    <mergeCell ref="AK51:AO51"/>
    <mergeCell ref="AP51:AT51"/>
    <mergeCell ref="A54:BL54"/>
    <mergeCell ref="A55:P56"/>
    <mergeCell ref="Q55:AF55"/>
    <mergeCell ref="AG55:AV55"/>
    <mergeCell ref="AW55:BL55"/>
    <mergeCell ref="BI42:BM42"/>
    <mergeCell ref="BD50:BH50"/>
    <mergeCell ref="BI50:BM50"/>
    <mergeCell ref="BN50:BQ50"/>
    <mergeCell ref="AU43:AY43"/>
    <mergeCell ref="AZ43:BC43"/>
    <mergeCell ref="BD43:BH43"/>
    <mergeCell ref="BI43:BM43"/>
    <mergeCell ref="BN43:BQ43"/>
    <mergeCell ref="BI44:BM44"/>
    <mergeCell ref="BN44:BQ44"/>
    <mergeCell ref="BI45:BM45"/>
    <mergeCell ref="BN45:BQ45"/>
    <mergeCell ref="BI47:BM47"/>
    <mergeCell ref="BN47:BQ47"/>
    <mergeCell ref="BI48:BM48"/>
    <mergeCell ref="BN48:BQ48"/>
    <mergeCell ref="BI49:BM49"/>
    <mergeCell ref="BN49:BQ49"/>
    <mergeCell ref="A46:BQ46"/>
    <mergeCell ref="A43:B43"/>
    <mergeCell ref="C43:Z43"/>
    <mergeCell ref="AA43:AE43"/>
    <mergeCell ref="AF43:AJ43"/>
    <mergeCell ref="AP43:AT43"/>
    <mergeCell ref="A41:B42"/>
    <mergeCell ref="C41:Z42"/>
    <mergeCell ref="AA41:AO41"/>
    <mergeCell ref="AP41:BC41"/>
    <mergeCell ref="AA42:AE42"/>
    <mergeCell ref="AF42:AJ42"/>
    <mergeCell ref="AK42:AO42"/>
    <mergeCell ref="AP42:AT42"/>
    <mergeCell ref="AU42:AY42"/>
    <mergeCell ref="AZ42:BC42"/>
    <mergeCell ref="AK43:AO43"/>
    <mergeCell ref="BN42:BQ42"/>
    <mergeCell ref="BD41:BQ41"/>
    <mergeCell ref="A25:F25"/>
    <mergeCell ref="G25:BL25"/>
    <mergeCell ref="A26:F26"/>
    <mergeCell ref="G26:BL26"/>
    <mergeCell ref="A27:F27"/>
    <mergeCell ref="G27:BL27"/>
    <mergeCell ref="A35:F35"/>
    <mergeCell ref="G35:BL35"/>
    <mergeCell ref="A37:F37"/>
    <mergeCell ref="G37:BL37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36:F36"/>
    <mergeCell ref="G36:BL36"/>
    <mergeCell ref="BD42:BH42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D49:BH49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AU51:AY51"/>
    <mergeCell ref="AZ51:BC51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67:B67"/>
    <mergeCell ref="AX67:BB67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AD73:AH73"/>
    <mergeCell ref="AI73:AM73"/>
    <mergeCell ref="AN73:AR73"/>
    <mergeCell ref="AS73:AW7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1:B71"/>
    <mergeCell ref="C71:I71"/>
    <mergeCell ref="J71:N71"/>
    <mergeCell ref="AN75:AR75"/>
    <mergeCell ref="AS75:AW75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3:B73"/>
    <mergeCell ref="C73:I73"/>
    <mergeCell ref="J73:N73"/>
    <mergeCell ref="O73:X73"/>
    <mergeCell ref="Y73:AC73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5:B75"/>
    <mergeCell ref="C75:I75"/>
    <mergeCell ref="J75:N75"/>
    <mergeCell ref="O75:X75"/>
    <mergeCell ref="Y75:AC75"/>
    <mergeCell ref="AD75:AH75"/>
    <mergeCell ref="AI75:AM75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79:B79"/>
    <mergeCell ref="C79:I79"/>
    <mergeCell ref="J79:N79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1:B81"/>
    <mergeCell ref="C81:I81"/>
    <mergeCell ref="J81:N81"/>
    <mergeCell ref="O81:X81"/>
    <mergeCell ref="Y81:AC81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4:BB84"/>
    <mergeCell ref="BC84:BG84"/>
    <mergeCell ref="BH84:BL84"/>
    <mergeCell ref="BM84:BQ84"/>
    <mergeCell ref="A83:B83"/>
    <mergeCell ref="C83:I83"/>
    <mergeCell ref="J83:N83"/>
    <mergeCell ref="O83:X83"/>
    <mergeCell ref="Y83:AC83"/>
    <mergeCell ref="AD83:AH83"/>
    <mergeCell ref="AI83:AM83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6:BB86"/>
    <mergeCell ref="BC86:BG86"/>
    <mergeCell ref="BH86:BL86"/>
    <mergeCell ref="BM86:BQ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M88:BQ88"/>
    <mergeCell ref="A87:B87"/>
    <mergeCell ref="C87:I87"/>
    <mergeCell ref="J87:N87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90:BB90"/>
    <mergeCell ref="BC90:BG90"/>
    <mergeCell ref="BH90:BL90"/>
    <mergeCell ref="BM90:BQ90"/>
    <mergeCell ref="A89:B89"/>
    <mergeCell ref="C89:I89"/>
    <mergeCell ref="J89:N89"/>
    <mergeCell ref="O89:X89"/>
    <mergeCell ref="Y89:AC89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X92:BB92"/>
    <mergeCell ref="BC92:BG92"/>
    <mergeCell ref="BH92:BL92"/>
    <mergeCell ref="BM92:BQ92"/>
    <mergeCell ref="A91:B91"/>
    <mergeCell ref="C91:I91"/>
    <mergeCell ref="J91:N91"/>
    <mergeCell ref="O91:X91"/>
    <mergeCell ref="Y91:AC91"/>
    <mergeCell ref="AD91:AH91"/>
    <mergeCell ref="AI91:AM91"/>
  </mergeCells>
  <pageMargins left="0.31496062992125984" right="0.31496062992125984" top="0" bottom="0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CB71"/>
  <sheetViews>
    <sheetView topLeftCell="A34" zoomScaleNormal="100" workbookViewId="0">
      <selection activeCell="AP67" sqref="AP67:BH6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КПК0116030!L14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2" t="s">
        <v>42</v>
      </c>
      <c r="B20" s="82"/>
      <c r="C20" s="15"/>
      <c r="D20" s="83" t="s">
        <v>100</v>
      </c>
      <c r="E20" s="84"/>
      <c r="F20" s="84"/>
      <c r="G20" s="84"/>
      <c r="H20" s="84"/>
      <c r="I20" s="84"/>
      <c r="J20" s="84"/>
      <c r="K20" s="15"/>
      <c r="L20" s="83" t="s">
        <v>102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101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85" t="s">
        <v>99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">
        <v>152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75" hidden="1" customHeight="1" x14ac:dyDescent="0.2">
      <c r="A43" s="97"/>
      <c r="B43" s="97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2"/>
      <c r="AL43" s="112"/>
      <c r="AM43" s="112"/>
      <c r="AN43" s="112"/>
      <c r="AO43" s="112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2"/>
      <c r="BA43" s="112"/>
      <c r="BB43" s="112"/>
      <c r="BC43" s="112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8"/>
      <c r="BO43" s="118"/>
      <c r="BP43" s="118"/>
      <c r="BQ43" s="118"/>
    </row>
    <row r="44" spans="1:79" s="22" customFormat="1" ht="12" x14ac:dyDescent="0.2">
      <c r="A44" s="172"/>
      <c r="B44" s="172"/>
      <c r="C44" s="267" t="s">
        <v>62</v>
      </c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8"/>
      <c r="AA44" s="136">
        <v>700000</v>
      </c>
      <c r="AB44" s="136"/>
      <c r="AC44" s="136"/>
      <c r="AD44" s="136"/>
      <c r="AE44" s="136"/>
      <c r="AF44" s="136"/>
      <c r="AG44" s="136"/>
      <c r="AH44" s="136"/>
      <c r="AI44" s="136"/>
      <c r="AJ44" s="136"/>
      <c r="AK44" s="136">
        <f>AA44+AF44</f>
        <v>700000</v>
      </c>
      <c r="AL44" s="136"/>
      <c r="AM44" s="136"/>
      <c r="AN44" s="136"/>
      <c r="AO44" s="136"/>
      <c r="AP44" s="136">
        <v>3801.71</v>
      </c>
      <c r="AQ44" s="136"/>
      <c r="AR44" s="136"/>
      <c r="AS44" s="136"/>
      <c r="AT44" s="136"/>
      <c r="AU44" s="136"/>
      <c r="AV44" s="136"/>
      <c r="AW44" s="136"/>
      <c r="AX44" s="136"/>
      <c r="AY44" s="136"/>
      <c r="AZ44" s="136">
        <f>AP44+AU44</f>
        <v>3801.71</v>
      </c>
      <c r="BA44" s="136"/>
      <c r="BB44" s="136"/>
      <c r="BC44" s="136"/>
      <c r="BD44" s="136">
        <f>AP44-AA44</f>
        <v>-696198.29</v>
      </c>
      <c r="BE44" s="136"/>
      <c r="BF44" s="136"/>
      <c r="BG44" s="136"/>
      <c r="BH44" s="136"/>
      <c r="BI44" s="136">
        <f>AU44-AF44</f>
        <v>0</v>
      </c>
      <c r="BJ44" s="136"/>
      <c r="BK44" s="136"/>
      <c r="BL44" s="136"/>
      <c r="BM44" s="136"/>
      <c r="BN44" s="136">
        <f>BD44+BI44</f>
        <v>-696198.29</v>
      </c>
      <c r="BO44" s="136"/>
      <c r="BP44" s="136"/>
      <c r="BQ44" s="136"/>
      <c r="CA44" s="22" t="s">
        <v>25</v>
      </c>
    </row>
    <row r="45" spans="1:79" x14ac:dyDescent="0.2">
      <c r="A45" s="386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</row>
    <row r="46" spans="1:79" ht="15.75" customHeight="1" x14ac:dyDescent="0.2">
      <c r="A46" s="105" t="s">
        <v>52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</row>
    <row r="47" spans="1:79" ht="15" customHeight="1" x14ac:dyDescent="0.2">
      <c r="A47" s="108" t="s">
        <v>68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</row>
    <row r="48" spans="1:79" ht="28.5" customHeight="1" x14ac:dyDescent="0.2">
      <c r="A48" s="93" t="s">
        <v>34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 t="s">
        <v>30</v>
      </c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 t="s">
        <v>54</v>
      </c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 t="s">
        <v>3</v>
      </c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2"/>
      <c r="BN48" s="2"/>
      <c r="BO48" s="2"/>
      <c r="BP48" s="2"/>
      <c r="BQ48" s="2"/>
    </row>
    <row r="49" spans="1:79" ht="29.1" customHeight="1" x14ac:dyDescent="0.2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 t="s">
        <v>5</v>
      </c>
      <c r="R49" s="93"/>
      <c r="S49" s="93"/>
      <c r="T49" s="93"/>
      <c r="U49" s="93"/>
      <c r="V49" s="93" t="s">
        <v>4</v>
      </c>
      <c r="W49" s="93"/>
      <c r="X49" s="93"/>
      <c r="Y49" s="93"/>
      <c r="Z49" s="93"/>
      <c r="AA49" s="93" t="s">
        <v>31</v>
      </c>
      <c r="AB49" s="93"/>
      <c r="AC49" s="93"/>
      <c r="AD49" s="93"/>
      <c r="AE49" s="93"/>
      <c r="AF49" s="93"/>
      <c r="AG49" s="93" t="s">
        <v>5</v>
      </c>
      <c r="AH49" s="93"/>
      <c r="AI49" s="93"/>
      <c r="AJ49" s="93"/>
      <c r="AK49" s="93"/>
      <c r="AL49" s="93" t="s">
        <v>4</v>
      </c>
      <c r="AM49" s="93"/>
      <c r="AN49" s="93"/>
      <c r="AO49" s="93"/>
      <c r="AP49" s="93"/>
      <c r="AQ49" s="93" t="s">
        <v>31</v>
      </c>
      <c r="AR49" s="93"/>
      <c r="AS49" s="93"/>
      <c r="AT49" s="93"/>
      <c r="AU49" s="93"/>
      <c r="AV49" s="93"/>
      <c r="AW49" s="153" t="s">
        <v>5</v>
      </c>
      <c r="AX49" s="154"/>
      <c r="AY49" s="154"/>
      <c r="AZ49" s="154"/>
      <c r="BA49" s="155"/>
      <c r="BB49" s="153" t="s">
        <v>4</v>
      </c>
      <c r="BC49" s="154"/>
      <c r="BD49" s="154"/>
      <c r="BE49" s="154"/>
      <c r="BF49" s="155"/>
      <c r="BG49" s="93" t="s">
        <v>31</v>
      </c>
      <c r="BH49" s="93"/>
      <c r="BI49" s="93"/>
      <c r="BJ49" s="93"/>
      <c r="BK49" s="93"/>
      <c r="BL49" s="93"/>
      <c r="BM49" s="2"/>
      <c r="BN49" s="2"/>
      <c r="BO49" s="2"/>
      <c r="BP49" s="2"/>
      <c r="BQ49" s="2"/>
    </row>
    <row r="50" spans="1:79" ht="15.95" customHeight="1" x14ac:dyDescent="0.25">
      <c r="A50" s="93">
        <v>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>
        <v>2</v>
      </c>
      <c r="R50" s="93"/>
      <c r="S50" s="93"/>
      <c r="T50" s="93"/>
      <c r="U50" s="93"/>
      <c r="V50" s="93">
        <v>3</v>
      </c>
      <c r="W50" s="93"/>
      <c r="X50" s="93"/>
      <c r="Y50" s="93"/>
      <c r="Z50" s="93"/>
      <c r="AA50" s="93">
        <v>4</v>
      </c>
      <c r="AB50" s="93"/>
      <c r="AC50" s="93"/>
      <c r="AD50" s="93"/>
      <c r="AE50" s="93"/>
      <c r="AF50" s="93"/>
      <c r="AG50" s="93">
        <v>5</v>
      </c>
      <c r="AH50" s="93"/>
      <c r="AI50" s="93"/>
      <c r="AJ50" s="93"/>
      <c r="AK50" s="93"/>
      <c r="AL50" s="93">
        <v>6</v>
      </c>
      <c r="AM50" s="93"/>
      <c r="AN50" s="93"/>
      <c r="AO50" s="93"/>
      <c r="AP50" s="93"/>
      <c r="AQ50" s="93">
        <v>7</v>
      </c>
      <c r="AR50" s="93"/>
      <c r="AS50" s="93"/>
      <c r="AT50" s="93"/>
      <c r="AU50" s="93"/>
      <c r="AV50" s="93"/>
      <c r="AW50" s="93">
        <v>8</v>
      </c>
      <c r="AX50" s="93"/>
      <c r="AY50" s="93"/>
      <c r="AZ50" s="93"/>
      <c r="BA50" s="93"/>
      <c r="BB50" s="128">
        <v>9</v>
      </c>
      <c r="BC50" s="128"/>
      <c r="BD50" s="128"/>
      <c r="BE50" s="128"/>
      <c r="BF50" s="128"/>
      <c r="BG50" s="128">
        <v>10</v>
      </c>
      <c r="BH50" s="128"/>
      <c r="BI50" s="128"/>
      <c r="BJ50" s="128"/>
      <c r="BK50" s="128"/>
      <c r="BL50" s="128"/>
      <c r="BM50" s="6"/>
      <c r="BN50" s="6"/>
      <c r="BO50" s="6"/>
      <c r="BP50" s="6"/>
      <c r="BQ50" s="6"/>
    </row>
    <row r="51" spans="1:79" ht="18" hidden="1" customHeight="1" x14ac:dyDescent="0.2">
      <c r="A51" s="129" t="s">
        <v>19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11" t="s">
        <v>15</v>
      </c>
      <c r="R51" s="111"/>
      <c r="S51" s="111"/>
      <c r="T51" s="111"/>
      <c r="U51" s="111"/>
      <c r="V51" s="111" t="s">
        <v>14</v>
      </c>
      <c r="W51" s="111"/>
      <c r="X51" s="111"/>
      <c r="Y51" s="111"/>
      <c r="Z51" s="111"/>
      <c r="AA51" s="112" t="s">
        <v>21</v>
      </c>
      <c r="AB51" s="118"/>
      <c r="AC51" s="118"/>
      <c r="AD51" s="118"/>
      <c r="AE51" s="118"/>
      <c r="AF51" s="118"/>
      <c r="AG51" s="111" t="s">
        <v>16</v>
      </c>
      <c r="AH51" s="111"/>
      <c r="AI51" s="111"/>
      <c r="AJ51" s="111"/>
      <c r="AK51" s="111"/>
      <c r="AL51" s="111" t="s">
        <v>17</v>
      </c>
      <c r="AM51" s="111"/>
      <c r="AN51" s="111"/>
      <c r="AO51" s="111"/>
      <c r="AP51" s="111"/>
      <c r="AQ51" s="112" t="s">
        <v>21</v>
      </c>
      <c r="AR51" s="118"/>
      <c r="AS51" s="118"/>
      <c r="AT51" s="118"/>
      <c r="AU51" s="118"/>
      <c r="AV51" s="118"/>
      <c r="AW51" s="290" t="s">
        <v>22</v>
      </c>
      <c r="AX51" s="288"/>
      <c r="AY51" s="288"/>
      <c r="AZ51" s="288"/>
      <c r="BA51" s="289"/>
      <c r="BB51" s="290" t="s">
        <v>22</v>
      </c>
      <c r="BC51" s="288"/>
      <c r="BD51" s="288"/>
      <c r="BE51" s="288"/>
      <c r="BF51" s="289"/>
      <c r="BG51" s="118" t="s">
        <v>21</v>
      </c>
      <c r="BH51" s="118"/>
      <c r="BI51" s="118"/>
      <c r="BJ51" s="118"/>
      <c r="BK51" s="118"/>
      <c r="BL51" s="118"/>
      <c r="BM51" s="7"/>
      <c r="BN51" s="7"/>
      <c r="BO51" s="7"/>
      <c r="BP51" s="7"/>
      <c r="BQ51" s="7"/>
      <c r="CA51" s="1" t="s">
        <v>26</v>
      </c>
    </row>
    <row r="52" spans="1:79" s="20" customFormat="1" ht="15.75" x14ac:dyDescent="0.2">
      <c r="A52" s="291" t="s">
        <v>63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>
        <f>Q52+V52</f>
        <v>0</v>
      </c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>
        <f>AG52+AL52</f>
        <v>0</v>
      </c>
      <c r="AR52" s="283"/>
      <c r="AS52" s="283"/>
      <c r="AT52" s="283"/>
      <c r="AU52" s="283"/>
      <c r="AV52" s="283"/>
      <c r="AW52" s="283">
        <f>AG52-Q52</f>
        <v>0</v>
      </c>
      <c r="AX52" s="283"/>
      <c r="AY52" s="283"/>
      <c r="AZ52" s="283"/>
      <c r="BA52" s="283"/>
      <c r="BB52" s="292">
        <f>AL52-V52</f>
        <v>0</v>
      </c>
      <c r="BC52" s="292"/>
      <c r="BD52" s="292"/>
      <c r="BE52" s="292"/>
      <c r="BF52" s="292"/>
      <c r="BG52" s="292">
        <f>AW52+BB52</f>
        <v>0</v>
      </c>
      <c r="BH52" s="292"/>
      <c r="BI52" s="292"/>
      <c r="BJ52" s="292"/>
      <c r="BK52" s="292"/>
      <c r="BL52" s="292"/>
      <c r="BM52" s="21"/>
      <c r="BN52" s="21"/>
      <c r="BO52" s="21"/>
      <c r="BP52" s="21"/>
      <c r="BQ52" s="21"/>
      <c r="CA52" s="20" t="s">
        <v>27</v>
      </c>
    </row>
    <row r="54" spans="1:79" ht="15.75" customHeight="1" x14ac:dyDescent="0.2">
      <c r="A54" s="105" t="s">
        <v>53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</row>
    <row r="56" spans="1:79" ht="45" customHeight="1" x14ac:dyDescent="0.2">
      <c r="A56" s="329" t="s">
        <v>10</v>
      </c>
      <c r="B56" s="330"/>
      <c r="C56" s="329" t="s">
        <v>9</v>
      </c>
      <c r="D56" s="104"/>
      <c r="E56" s="104"/>
      <c r="F56" s="104"/>
      <c r="G56" s="104"/>
      <c r="H56" s="104"/>
      <c r="I56" s="330"/>
      <c r="J56" s="329" t="s">
        <v>8</v>
      </c>
      <c r="K56" s="104"/>
      <c r="L56" s="104"/>
      <c r="M56" s="104"/>
      <c r="N56" s="330"/>
      <c r="O56" s="329" t="s">
        <v>7</v>
      </c>
      <c r="P56" s="104"/>
      <c r="Q56" s="104"/>
      <c r="R56" s="104"/>
      <c r="S56" s="104"/>
      <c r="T56" s="104"/>
      <c r="U56" s="104"/>
      <c r="V56" s="104"/>
      <c r="W56" s="104"/>
      <c r="X56" s="330"/>
      <c r="Y56" s="93" t="s">
        <v>30</v>
      </c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 t="s">
        <v>55</v>
      </c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334" t="s">
        <v>3</v>
      </c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331"/>
      <c r="B57" s="332"/>
      <c r="C57" s="331"/>
      <c r="D57" s="333"/>
      <c r="E57" s="333"/>
      <c r="F57" s="333"/>
      <c r="G57" s="333"/>
      <c r="H57" s="333"/>
      <c r="I57" s="332"/>
      <c r="J57" s="331"/>
      <c r="K57" s="333"/>
      <c r="L57" s="333"/>
      <c r="M57" s="333"/>
      <c r="N57" s="332"/>
      <c r="O57" s="331"/>
      <c r="P57" s="333"/>
      <c r="Q57" s="333"/>
      <c r="R57" s="333"/>
      <c r="S57" s="333"/>
      <c r="T57" s="333"/>
      <c r="U57" s="333"/>
      <c r="V57" s="333"/>
      <c r="W57" s="333"/>
      <c r="X57" s="332"/>
      <c r="Y57" s="153" t="s">
        <v>5</v>
      </c>
      <c r="Z57" s="154"/>
      <c r="AA57" s="154"/>
      <c r="AB57" s="154"/>
      <c r="AC57" s="155"/>
      <c r="AD57" s="153" t="s">
        <v>4</v>
      </c>
      <c r="AE57" s="154"/>
      <c r="AF57" s="154"/>
      <c r="AG57" s="154"/>
      <c r="AH57" s="155"/>
      <c r="AI57" s="93" t="s">
        <v>31</v>
      </c>
      <c r="AJ57" s="93"/>
      <c r="AK57" s="93"/>
      <c r="AL57" s="93"/>
      <c r="AM57" s="93"/>
      <c r="AN57" s="93" t="s">
        <v>5</v>
      </c>
      <c r="AO57" s="93"/>
      <c r="AP57" s="93"/>
      <c r="AQ57" s="93"/>
      <c r="AR57" s="93"/>
      <c r="AS57" s="93" t="s">
        <v>4</v>
      </c>
      <c r="AT57" s="93"/>
      <c r="AU57" s="93"/>
      <c r="AV57" s="93"/>
      <c r="AW57" s="93"/>
      <c r="AX57" s="93" t="s">
        <v>31</v>
      </c>
      <c r="AY57" s="93"/>
      <c r="AZ57" s="93"/>
      <c r="BA57" s="93"/>
      <c r="BB57" s="93"/>
      <c r="BC57" s="93" t="s">
        <v>5</v>
      </c>
      <c r="BD57" s="93"/>
      <c r="BE57" s="93"/>
      <c r="BF57" s="93"/>
      <c r="BG57" s="93"/>
      <c r="BH57" s="93" t="s">
        <v>4</v>
      </c>
      <c r="BI57" s="93"/>
      <c r="BJ57" s="93"/>
      <c r="BK57" s="93"/>
      <c r="BL57" s="93"/>
      <c r="BM57" s="93" t="s">
        <v>31</v>
      </c>
      <c r="BN57" s="93"/>
      <c r="BO57" s="93"/>
      <c r="BP57" s="93"/>
      <c r="BQ57" s="93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93">
        <v>1</v>
      </c>
      <c r="B58" s="93"/>
      <c r="C58" s="93">
        <v>2</v>
      </c>
      <c r="D58" s="93"/>
      <c r="E58" s="93"/>
      <c r="F58" s="93"/>
      <c r="G58" s="93"/>
      <c r="H58" s="93"/>
      <c r="I58" s="93"/>
      <c r="J58" s="93">
        <v>3</v>
      </c>
      <c r="K58" s="93"/>
      <c r="L58" s="93"/>
      <c r="M58" s="93"/>
      <c r="N58" s="93"/>
      <c r="O58" s="93">
        <v>4</v>
      </c>
      <c r="P58" s="93"/>
      <c r="Q58" s="93"/>
      <c r="R58" s="93"/>
      <c r="S58" s="93"/>
      <c r="T58" s="93"/>
      <c r="U58" s="93"/>
      <c r="V58" s="93"/>
      <c r="W58" s="93"/>
      <c r="X58" s="93"/>
      <c r="Y58" s="93">
        <v>5</v>
      </c>
      <c r="Z58" s="93"/>
      <c r="AA58" s="93"/>
      <c r="AB58" s="93"/>
      <c r="AC58" s="93"/>
      <c r="AD58" s="93">
        <v>6</v>
      </c>
      <c r="AE58" s="93"/>
      <c r="AF58" s="93"/>
      <c r="AG58" s="93"/>
      <c r="AH58" s="93"/>
      <c r="AI58" s="93">
        <v>7</v>
      </c>
      <c r="AJ58" s="93"/>
      <c r="AK58" s="93"/>
      <c r="AL58" s="93"/>
      <c r="AM58" s="93"/>
      <c r="AN58" s="153">
        <v>8</v>
      </c>
      <c r="AO58" s="154"/>
      <c r="AP58" s="154"/>
      <c r="AQ58" s="154"/>
      <c r="AR58" s="155"/>
      <c r="AS58" s="153">
        <v>9</v>
      </c>
      <c r="AT58" s="154"/>
      <c r="AU58" s="154"/>
      <c r="AV58" s="154"/>
      <c r="AW58" s="155"/>
      <c r="AX58" s="153">
        <v>10</v>
      </c>
      <c r="AY58" s="154"/>
      <c r="AZ58" s="154"/>
      <c r="BA58" s="154"/>
      <c r="BB58" s="155"/>
      <c r="BC58" s="153">
        <v>11</v>
      </c>
      <c r="BD58" s="154"/>
      <c r="BE58" s="154"/>
      <c r="BF58" s="154"/>
      <c r="BG58" s="155"/>
      <c r="BH58" s="153">
        <v>12</v>
      </c>
      <c r="BI58" s="154"/>
      <c r="BJ58" s="154"/>
      <c r="BK58" s="154"/>
      <c r="BL58" s="155"/>
      <c r="BM58" s="153">
        <v>13</v>
      </c>
      <c r="BN58" s="154"/>
      <c r="BO58" s="154"/>
      <c r="BP58" s="154"/>
      <c r="BQ58" s="15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97" t="s">
        <v>44</v>
      </c>
      <c r="B59" s="97"/>
      <c r="C59" s="98" t="s">
        <v>19</v>
      </c>
      <c r="D59" s="99"/>
      <c r="E59" s="99"/>
      <c r="F59" s="99"/>
      <c r="G59" s="99"/>
      <c r="H59" s="99"/>
      <c r="I59" s="100"/>
      <c r="J59" s="97" t="s">
        <v>20</v>
      </c>
      <c r="K59" s="97"/>
      <c r="L59" s="97"/>
      <c r="M59" s="97"/>
      <c r="N59" s="97"/>
      <c r="O59" s="129" t="s">
        <v>45</v>
      </c>
      <c r="P59" s="129"/>
      <c r="Q59" s="129"/>
      <c r="R59" s="129"/>
      <c r="S59" s="129"/>
      <c r="T59" s="129"/>
      <c r="U59" s="129"/>
      <c r="V59" s="129"/>
      <c r="W59" s="129"/>
      <c r="X59" s="98"/>
      <c r="Y59" s="111" t="s">
        <v>15</v>
      </c>
      <c r="Z59" s="111"/>
      <c r="AA59" s="111"/>
      <c r="AB59" s="111"/>
      <c r="AC59" s="111"/>
      <c r="AD59" s="111" t="s">
        <v>35</v>
      </c>
      <c r="AE59" s="111"/>
      <c r="AF59" s="111"/>
      <c r="AG59" s="111"/>
      <c r="AH59" s="111"/>
      <c r="AI59" s="111" t="s">
        <v>21</v>
      </c>
      <c r="AJ59" s="111"/>
      <c r="AK59" s="111"/>
      <c r="AL59" s="111"/>
      <c r="AM59" s="111"/>
      <c r="AN59" s="111" t="s">
        <v>36</v>
      </c>
      <c r="AO59" s="111"/>
      <c r="AP59" s="111"/>
      <c r="AQ59" s="111"/>
      <c r="AR59" s="111"/>
      <c r="AS59" s="111" t="s">
        <v>16</v>
      </c>
      <c r="AT59" s="111"/>
      <c r="AU59" s="111"/>
      <c r="AV59" s="111"/>
      <c r="AW59" s="111"/>
      <c r="AX59" s="111" t="s">
        <v>21</v>
      </c>
      <c r="AY59" s="111"/>
      <c r="AZ59" s="111"/>
      <c r="BA59" s="111"/>
      <c r="BB59" s="111"/>
      <c r="BC59" s="111" t="s">
        <v>38</v>
      </c>
      <c r="BD59" s="111"/>
      <c r="BE59" s="111"/>
      <c r="BF59" s="111"/>
      <c r="BG59" s="111"/>
      <c r="BH59" s="111" t="s">
        <v>38</v>
      </c>
      <c r="BI59" s="111"/>
      <c r="BJ59" s="111"/>
      <c r="BK59" s="111"/>
      <c r="BL59" s="111"/>
      <c r="BM59" s="294" t="s">
        <v>21</v>
      </c>
      <c r="BN59" s="294"/>
      <c r="BO59" s="294"/>
      <c r="BP59" s="294"/>
      <c r="BQ59" s="294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28</v>
      </c>
    </row>
    <row r="60" spans="1:79" ht="15.75" x14ac:dyDescent="0.2">
      <c r="A60" s="93"/>
      <c r="B60" s="93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11"/>
      <c r="BS60" s="11"/>
      <c r="BT60" s="11"/>
      <c r="BU60" s="11"/>
      <c r="BV60" s="11"/>
      <c r="BW60" s="11"/>
      <c r="BX60" s="11"/>
      <c r="BY60" s="11"/>
      <c r="BZ60" s="9"/>
      <c r="CA60" s="1" t="s">
        <v>29</v>
      </c>
    </row>
    <row r="62" spans="1:79" ht="15.95" customHeight="1" x14ac:dyDescent="0.2">
      <c r="A62" s="105" t="s">
        <v>163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</row>
    <row r="63" spans="1:79" ht="15.95" customHeight="1" x14ac:dyDescent="0.2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</row>
    <row r="64" spans="1:79" ht="15.9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5" spans="1:64" ht="15.9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6" spans="1:64" ht="42" customHeight="1" x14ac:dyDescent="0.2">
      <c r="A66" s="168" t="str">
        <f>КПК0116030!A98</f>
        <v xml:space="preserve">Сватівський міський голова 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3"/>
      <c r="AO66" s="3"/>
      <c r="AP66" s="171" t="str">
        <f>КПК0116030!AP98</f>
        <v>Є.В.Рибалко</v>
      </c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</row>
    <row r="67" spans="1:64" x14ac:dyDescent="0.2">
      <c r="W67" s="167" t="s">
        <v>12</v>
      </c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4"/>
      <c r="AO67" s="4"/>
      <c r="AP67" s="167" t="s">
        <v>13</v>
      </c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</row>
    <row r="70" spans="1:64" ht="15.95" customHeight="1" x14ac:dyDescent="0.2">
      <c r="A70" s="168" t="s">
        <v>66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3"/>
      <c r="AO70" s="3"/>
      <c r="AP70" s="171" t="s">
        <v>67</v>
      </c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</row>
    <row r="71" spans="1:64" x14ac:dyDescent="0.2">
      <c r="W71" s="167" t="s">
        <v>12</v>
      </c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4"/>
      <c r="AO71" s="4"/>
      <c r="AP71" s="167" t="s">
        <v>13</v>
      </c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</row>
  </sheetData>
  <mergeCells count="207">
    <mergeCell ref="W71:AM71"/>
    <mergeCell ref="AP71:BH71"/>
    <mergeCell ref="A66:V66"/>
    <mergeCell ref="W66:AM66"/>
    <mergeCell ref="AP66:BH66"/>
    <mergeCell ref="W67:AM67"/>
    <mergeCell ref="AP67:BH67"/>
    <mergeCell ref="A70:V70"/>
    <mergeCell ref="W70:AM70"/>
    <mergeCell ref="AP70:BH70"/>
    <mergeCell ref="AX60:BB60"/>
    <mergeCell ref="BC60:BG60"/>
    <mergeCell ref="BH60:BL60"/>
    <mergeCell ref="BM60:BQ60"/>
    <mergeCell ref="A62:BL62"/>
    <mergeCell ref="A63:BL63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59:B59"/>
    <mergeCell ref="C59:I59"/>
    <mergeCell ref="J59:N59"/>
    <mergeCell ref="O59:X59"/>
    <mergeCell ref="Y59:AC59"/>
    <mergeCell ref="AD59:AH59"/>
    <mergeCell ref="A58:B58"/>
    <mergeCell ref="C58:I58"/>
    <mergeCell ref="J58:N58"/>
    <mergeCell ref="O58:X58"/>
    <mergeCell ref="Y58:AC58"/>
    <mergeCell ref="AD58:AH58"/>
    <mergeCell ref="AX58:BB58"/>
    <mergeCell ref="BC58:BG58"/>
    <mergeCell ref="BH58:BL58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M58:BQ58"/>
    <mergeCell ref="AI58:AM58"/>
    <mergeCell ref="AN58:AR58"/>
    <mergeCell ref="AS58:AW58"/>
    <mergeCell ref="BH57:BL57"/>
    <mergeCell ref="BM57:BQ57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2:BL52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2:P52"/>
    <mergeCell ref="Q52:U52"/>
    <mergeCell ref="V52:Z52"/>
    <mergeCell ref="AA52:AF52"/>
    <mergeCell ref="AG52:AK52"/>
    <mergeCell ref="AL52:AP52"/>
    <mergeCell ref="AU44:AY44"/>
    <mergeCell ref="AZ44:BC44"/>
    <mergeCell ref="BD44:BH44"/>
    <mergeCell ref="BI44:BM44"/>
    <mergeCell ref="BN44:BQ44"/>
    <mergeCell ref="A46:BL46"/>
    <mergeCell ref="A44:B44"/>
    <mergeCell ref="C44:Z44"/>
    <mergeCell ref="AA44:AE44"/>
    <mergeCell ref="AF44:AJ44"/>
    <mergeCell ref="AK44:AO44"/>
    <mergeCell ref="AP44:AT44"/>
    <mergeCell ref="A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0">
    <cfRule type="cellIs" dxfId="13" priority="1" stopIfTrue="1" operator="equal">
      <formula>$C59</formula>
    </cfRule>
  </conditionalFormatting>
  <conditionalFormatting sqref="A60:B60">
    <cfRule type="cellIs" dxfId="12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fitToPage="1"/>
  </sheetPr>
  <dimension ref="A1:CB79"/>
  <sheetViews>
    <sheetView topLeftCell="A34" zoomScaleNormal="100" workbookViewId="0">
      <selection activeCell="A46" sqref="A46:BQ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КПК0117130!L14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2" t="s">
        <v>42</v>
      </c>
      <c r="B20" s="82"/>
      <c r="C20" s="15"/>
      <c r="D20" s="83" t="s">
        <v>104</v>
      </c>
      <c r="E20" s="84"/>
      <c r="F20" s="84"/>
      <c r="G20" s="84"/>
      <c r="H20" s="84"/>
      <c r="I20" s="84"/>
      <c r="J20" s="84"/>
      <c r="K20" s="15"/>
      <c r="L20" s="83" t="s">
        <v>106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105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85" t="s">
        <v>103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tr">
        <f>[1]КПК0117310!$G$37:$BL$37</f>
        <v>Забезпечення будівництва/реконструкції об'єктів житлово-комунального господарства комунальної власності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95" customHeight="1" x14ac:dyDescent="0.2">
      <c r="A43" s="97">
        <v>1</v>
      </c>
      <c r="B43" s="97"/>
      <c r="C43" s="99" t="str">
        <f>[1]КПК0117310!$D45</f>
        <v>Будівництво ліній зовнішнього освітлення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111"/>
      <c r="AB43" s="111"/>
      <c r="AC43" s="111"/>
      <c r="AD43" s="111"/>
      <c r="AE43" s="111"/>
      <c r="AF43" s="111">
        <f>[1]КПК0117310!$AK45</f>
        <v>300000</v>
      </c>
      <c r="AG43" s="111"/>
      <c r="AH43" s="111"/>
      <c r="AI43" s="111"/>
      <c r="AJ43" s="111"/>
      <c r="AK43" s="118">
        <f>AF43</f>
        <v>300000</v>
      </c>
      <c r="AL43" s="112"/>
      <c r="AM43" s="112"/>
      <c r="AN43" s="112"/>
      <c r="AO43" s="112"/>
      <c r="AP43" s="111"/>
      <c r="AQ43" s="111"/>
      <c r="AR43" s="111"/>
      <c r="AS43" s="111"/>
      <c r="AT43" s="111"/>
      <c r="AU43" s="111">
        <v>293022.40000000002</v>
      </c>
      <c r="AV43" s="111"/>
      <c r="AW43" s="111"/>
      <c r="AX43" s="111"/>
      <c r="AY43" s="111"/>
      <c r="AZ43" s="118">
        <f>AU43</f>
        <v>293022.40000000002</v>
      </c>
      <c r="BA43" s="112"/>
      <c r="BB43" s="112"/>
      <c r="BC43" s="112"/>
      <c r="BD43" s="117"/>
      <c r="BE43" s="117"/>
      <c r="BF43" s="117"/>
      <c r="BG43" s="117"/>
      <c r="BH43" s="117"/>
      <c r="BI43" s="266">
        <f>AU43-AF43</f>
        <v>-6977.5999999999767</v>
      </c>
      <c r="BJ43" s="117"/>
      <c r="BK43" s="117"/>
      <c r="BL43" s="117"/>
      <c r="BM43" s="117"/>
      <c r="BN43" s="118">
        <f>BI43</f>
        <v>-6977.5999999999767</v>
      </c>
      <c r="BO43" s="118"/>
      <c r="BP43" s="118"/>
      <c r="BQ43" s="118"/>
    </row>
    <row r="44" spans="1:79" ht="15.95" customHeight="1" x14ac:dyDescent="0.2">
      <c r="A44" s="97">
        <v>2</v>
      </c>
      <c r="B44" s="97"/>
      <c r="C44" s="99" t="str">
        <f>[1]КПК0117310!$D46</f>
        <v>Придбання обладнання для дитячих майданчиків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111"/>
      <c r="AB44" s="111"/>
      <c r="AC44" s="111"/>
      <c r="AD44" s="111"/>
      <c r="AE44" s="111"/>
      <c r="AF44" s="111">
        <f>[1]КПК0117310!$AK46</f>
        <v>300000</v>
      </c>
      <c r="AG44" s="111"/>
      <c r="AH44" s="111"/>
      <c r="AI44" s="111"/>
      <c r="AJ44" s="111"/>
      <c r="AK44" s="118">
        <f t="shared" ref="AK44:AK45" si="0">AF44</f>
        <v>300000</v>
      </c>
      <c r="AL44" s="112"/>
      <c r="AM44" s="112"/>
      <c r="AN44" s="112"/>
      <c r="AO44" s="112"/>
      <c r="AP44" s="111"/>
      <c r="AQ44" s="111"/>
      <c r="AR44" s="111"/>
      <c r="AS44" s="111"/>
      <c r="AT44" s="111"/>
      <c r="AU44" s="111">
        <v>199989</v>
      </c>
      <c r="AV44" s="111"/>
      <c r="AW44" s="111"/>
      <c r="AX44" s="111"/>
      <c r="AY44" s="111"/>
      <c r="AZ44" s="118">
        <f t="shared" ref="AZ44:AZ45" si="1">AU44</f>
        <v>199989</v>
      </c>
      <c r="BA44" s="112"/>
      <c r="BB44" s="112"/>
      <c r="BC44" s="112"/>
      <c r="BD44" s="117"/>
      <c r="BE44" s="117"/>
      <c r="BF44" s="117"/>
      <c r="BG44" s="117"/>
      <c r="BH44" s="117"/>
      <c r="BI44" s="266">
        <f t="shared" ref="BI44:BI45" si="2">AU44-AF44</f>
        <v>-100011</v>
      </c>
      <c r="BJ44" s="117"/>
      <c r="BK44" s="117"/>
      <c r="BL44" s="117"/>
      <c r="BM44" s="117"/>
      <c r="BN44" s="118">
        <f t="shared" ref="BN44:BN45" si="3">BI44</f>
        <v>-100011</v>
      </c>
      <c r="BO44" s="118"/>
      <c r="BP44" s="118"/>
      <c r="BQ44" s="118"/>
    </row>
    <row r="45" spans="1:79" ht="15.75" customHeight="1" x14ac:dyDescent="0.2">
      <c r="A45" s="97">
        <v>3</v>
      </c>
      <c r="B45" s="97"/>
      <c r="C45" s="99" t="str">
        <f>[1]КПК0117310!$D47</f>
        <v>Будівництво паркувальних місць для автомобілів на пл.50-річчя Перемоги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111"/>
      <c r="AB45" s="111"/>
      <c r="AC45" s="111"/>
      <c r="AD45" s="111"/>
      <c r="AE45" s="111"/>
      <c r="AF45" s="111">
        <f>[1]КПК0117310!$AK47</f>
        <v>1000000</v>
      </c>
      <c r="AG45" s="111"/>
      <c r="AH45" s="111"/>
      <c r="AI45" s="111"/>
      <c r="AJ45" s="111"/>
      <c r="AK45" s="118">
        <f t="shared" si="0"/>
        <v>1000000</v>
      </c>
      <c r="AL45" s="112"/>
      <c r="AM45" s="112"/>
      <c r="AN45" s="112"/>
      <c r="AO45" s="112"/>
      <c r="AP45" s="111"/>
      <c r="AQ45" s="111"/>
      <c r="AR45" s="111"/>
      <c r="AS45" s="111"/>
      <c r="AT45" s="111"/>
      <c r="AU45" s="111">
        <v>834530.39</v>
      </c>
      <c r="AV45" s="111"/>
      <c r="AW45" s="111"/>
      <c r="AX45" s="111"/>
      <c r="AY45" s="111"/>
      <c r="AZ45" s="118">
        <f t="shared" si="1"/>
        <v>834530.39</v>
      </c>
      <c r="BA45" s="112"/>
      <c r="BB45" s="112"/>
      <c r="BC45" s="112"/>
      <c r="BD45" s="117"/>
      <c r="BE45" s="117"/>
      <c r="BF45" s="117"/>
      <c r="BG45" s="117"/>
      <c r="BH45" s="117"/>
      <c r="BI45" s="266">
        <f t="shared" si="2"/>
        <v>-165469.60999999999</v>
      </c>
      <c r="BJ45" s="117"/>
      <c r="BK45" s="117"/>
      <c r="BL45" s="117"/>
      <c r="BM45" s="117"/>
      <c r="BN45" s="118">
        <f t="shared" si="3"/>
        <v>-165469.60999999999</v>
      </c>
      <c r="BO45" s="118"/>
      <c r="BP45" s="118"/>
      <c r="BQ45" s="118"/>
      <c r="CA45" s="1" t="s">
        <v>24</v>
      </c>
    </row>
    <row r="46" spans="1:79" ht="15.75" customHeight="1" x14ac:dyDescent="0.2">
      <c r="A46" s="98" t="s">
        <v>212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100"/>
    </row>
    <row r="47" spans="1:79" s="22" customFormat="1" ht="12" x14ac:dyDescent="0.2">
      <c r="A47" s="172"/>
      <c r="B47" s="172"/>
      <c r="C47" s="267" t="s">
        <v>62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8"/>
      <c r="AA47" s="136"/>
      <c r="AB47" s="136"/>
      <c r="AC47" s="136"/>
      <c r="AD47" s="136"/>
      <c r="AE47" s="136"/>
      <c r="AF47" s="136">
        <f>SUM(AF43:AJ45)</f>
        <v>1600000</v>
      </c>
      <c r="AG47" s="136"/>
      <c r="AH47" s="136"/>
      <c r="AI47" s="136"/>
      <c r="AJ47" s="136"/>
      <c r="AK47" s="136">
        <f>AA47+AF47</f>
        <v>1600000</v>
      </c>
      <c r="AL47" s="136"/>
      <c r="AM47" s="136"/>
      <c r="AN47" s="136"/>
      <c r="AO47" s="136"/>
      <c r="AP47" s="136"/>
      <c r="AQ47" s="136"/>
      <c r="AR47" s="136"/>
      <c r="AS47" s="136"/>
      <c r="AT47" s="136"/>
      <c r="AU47" s="136">
        <f>SUM(AU43:AY45)</f>
        <v>1327541.79</v>
      </c>
      <c r="AV47" s="136"/>
      <c r="AW47" s="136"/>
      <c r="AX47" s="136"/>
      <c r="AY47" s="136"/>
      <c r="AZ47" s="136">
        <f>AP47+AU47</f>
        <v>1327541.79</v>
      </c>
      <c r="BA47" s="136"/>
      <c r="BB47" s="136"/>
      <c r="BC47" s="136"/>
      <c r="BD47" s="136">
        <f>AP47-AA47</f>
        <v>0</v>
      </c>
      <c r="BE47" s="136"/>
      <c r="BF47" s="136"/>
      <c r="BG47" s="136"/>
      <c r="BH47" s="136"/>
      <c r="BI47" s="136">
        <f>AU47-AF47</f>
        <v>-272458.20999999996</v>
      </c>
      <c r="BJ47" s="136"/>
      <c r="BK47" s="136"/>
      <c r="BL47" s="136"/>
      <c r="BM47" s="136"/>
      <c r="BN47" s="136">
        <f>BD47+BI47</f>
        <v>-272458.20999999996</v>
      </c>
      <c r="BO47" s="136"/>
      <c r="BP47" s="136"/>
      <c r="BQ47" s="136"/>
      <c r="CA47" s="22" t="s">
        <v>25</v>
      </c>
    </row>
    <row r="49" spans="1:79" ht="15.75" customHeight="1" x14ac:dyDescent="0.2">
      <c r="A49" s="105" t="s">
        <v>52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</row>
    <row r="50" spans="1:79" ht="15" customHeight="1" x14ac:dyDescent="0.2">
      <c r="A50" s="108" t="s">
        <v>68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</row>
    <row r="51" spans="1:79" ht="28.5" customHeight="1" x14ac:dyDescent="0.2">
      <c r="A51" s="93" t="s">
        <v>34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 t="s">
        <v>30</v>
      </c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 t="s">
        <v>54</v>
      </c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 t="s">
        <v>3</v>
      </c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2"/>
      <c r="BN51" s="2"/>
      <c r="BO51" s="2"/>
      <c r="BP51" s="2"/>
      <c r="BQ51" s="2"/>
    </row>
    <row r="52" spans="1:79" ht="29.1" customHeight="1" x14ac:dyDescent="0.2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 t="s">
        <v>5</v>
      </c>
      <c r="R52" s="93"/>
      <c r="S52" s="93"/>
      <c r="T52" s="93"/>
      <c r="U52" s="93"/>
      <c r="V52" s="93" t="s">
        <v>4</v>
      </c>
      <c r="W52" s="93"/>
      <c r="X52" s="93"/>
      <c r="Y52" s="93"/>
      <c r="Z52" s="93"/>
      <c r="AA52" s="93" t="s">
        <v>31</v>
      </c>
      <c r="AB52" s="93"/>
      <c r="AC52" s="93"/>
      <c r="AD52" s="93"/>
      <c r="AE52" s="93"/>
      <c r="AF52" s="93"/>
      <c r="AG52" s="93" t="s">
        <v>5</v>
      </c>
      <c r="AH52" s="93"/>
      <c r="AI52" s="93"/>
      <c r="AJ52" s="93"/>
      <c r="AK52" s="93"/>
      <c r="AL52" s="93" t="s">
        <v>4</v>
      </c>
      <c r="AM52" s="93"/>
      <c r="AN52" s="93"/>
      <c r="AO52" s="93"/>
      <c r="AP52" s="93"/>
      <c r="AQ52" s="93" t="s">
        <v>31</v>
      </c>
      <c r="AR52" s="93"/>
      <c r="AS52" s="93"/>
      <c r="AT52" s="93"/>
      <c r="AU52" s="93"/>
      <c r="AV52" s="93"/>
      <c r="AW52" s="153" t="s">
        <v>5</v>
      </c>
      <c r="AX52" s="154"/>
      <c r="AY52" s="154"/>
      <c r="AZ52" s="154"/>
      <c r="BA52" s="155"/>
      <c r="BB52" s="153" t="s">
        <v>4</v>
      </c>
      <c r="BC52" s="154"/>
      <c r="BD52" s="154"/>
      <c r="BE52" s="154"/>
      <c r="BF52" s="155"/>
      <c r="BG52" s="93" t="s">
        <v>31</v>
      </c>
      <c r="BH52" s="93"/>
      <c r="BI52" s="93"/>
      <c r="BJ52" s="93"/>
      <c r="BK52" s="93"/>
      <c r="BL52" s="93"/>
      <c r="BM52" s="2"/>
      <c r="BN52" s="2"/>
      <c r="BO52" s="2"/>
      <c r="BP52" s="2"/>
      <c r="BQ52" s="2"/>
    </row>
    <row r="53" spans="1:79" ht="15.95" customHeight="1" x14ac:dyDescent="0.25">
      <c r="A53" s="93">
        <v>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>
        <v>2</v>
      </c>
      <c r="R53" s="93"/>
      <c r="S53" s="93"/>
      <c r="T53" s="93"/>
      <c r="U53" s="93"/>
      <c r="V53" s="93">
        <v>3</v>
      </c>
      <c r="W53" s="93"/>
      <c r="X53" s="93"/>
      <c r="Y53" s="93"/>
      <c r="Z53" s="93"/>
      <c r="AA53" s="93">
        <v>4</v>
      </c>
      <c r="AB53" s="93"/>
      <c r="AC53" s="93"/>
      <c r="AD53" s="93"/>
      <c r="AE53" s="93"/>
      <c r="AF53" s="93"/>
      <c r="AG53" s="93">
        <v>5</v>
      </c>
      <c r="AH53" s="93"/>
      <c r="AI53" s="93"/>
      <c r="AJ53" s="93"/>
      <c r="AK53" s="93"/>
      <c r="AL53" s="93">
        <v>6</v>
      </c>
      <c r="AM53" s="93"/>
      <c r="AN53" s="93"/>
      <c r="AO53" s="93"/>
      <c r="AP53" s="93"/>
      <c r="AQ53" s="93">
        <v>7</v>
      </c>
      <c r="AR53" s="93"/>
      <c r="AS53" s="93"/>
      <c r="AT53" s="93"/>
      <c r="AU53" s="93"/>
      <c r="AV53" s="93"/>
      <c r="AW53" s="93">
        <v>8</v>
      </c>
      <c r="AX53" s="93"/>
      <c r="AY53" s="93"/>
      <c r="AZ53" s="93"/>
      <c r="BA53" s="93"/>
      <c r="BB53" s="128">
        <v>9</v>
      </c>
      <c r="BC53" s="128"/>
      <c r="BD53" s="128"/>
      <c r="BE53" s="128"/>
      <c r="BF53" s="128"/>
      <c r="BG53" s="128">
        <v>10</v>
      </c>
      <c r="BH53" s="128"/>
      <c r="BI53" s="128"/>
      <c r="BJ53" s="128"/>
      <c r="BK53" s="128"/>
      <c r="BL53" s="128"/>
      <c r="BM53" s="6"/>
      <c r="BN53" s="6"/>
      <c r="BO53" s="6"/>
      <c r="BP53" s="6"/>
      <c r="BQ53" s="6"/>
    </row>
    <row r="54" spans="1:79" ht="27.75" customHeight="1" x14ac:dyDescent="0.2">
      <c r="A54" s="129" t="str">
        <f>[1]КПК0117310!$A$56:$X$56</f>
        <v>Міська програма розвитку житлово-комунального господарства та благоустрою м.Сватове на 2019 рік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11"/>
      <c r="R54" s="111"/>
      <c r="S54" s="111"/>
      <c r="T54" s="111"/>
      <c r="U54" s="111"/>
      <c r="V54" s="111">
        <f>AF47</f>
        <v>1600000</v>
      </c>
      <c r="W54" s="111"/>
      <c r="X54" s="111"/>
      <c r="Y54" s="111"/>
      <c r="Z54" s="111"/>
      <c r="AA54" s="118">
        <f>V54</f>
        <v>1600000</v>
      </c>
      <c r="AB54" s="118"/>
      <c r="AC54" s="118"/>
      <c r="AD54" s="118"/>
      <c r="AE54" s="118"/>
      <c r="AF54" s="118"/>
      <c r="AG54" s="111"/>
      <c r="AH54" s="111"/>
      <c r="AI54" s="111"/>
      <c r="AJ54" s="111"/>
      <c r="AK54" s="111"/>
      <c r="AL54" s="111">
        <f>AU47</f>
        <v>1327541.79</v>
      </c>
      <c r="AM54" s="111"/>
      <c r="AN54" s="111"/>
      <c r="AO54" s="111"/>
      <c r="AP54" s="111"/>
      <c r="AQ54" s="118">
        <f>AL54</f>
        <v>1327541.79</v>
      </c>
      <c r="AR54" s="118"/>
      <c r="AS54" s="118"/>
      <c r="AT54" s="118"/>
      <c r="AU54" s="118"/>
      <c r="AV54" s="118"/>
      <c r="AW54" s="287"/>
      <c r="AX54" s="288"/>
      <c r="AY54" s="288"/>
      <c r="AZ54" s="288"/>
      <c r="BA54" s="289"/>
      <c r="BB54" s="287">
        <f>AL54-V54</f>
        <v>-272458.20999999996</v>
      </c>
      <c r="BC54" s="288"/>
      <c r="BD54" s="288"/>
      <c r="BE54" s="288"/>
      <c r="BF54" s="289"/>
      <c r="BG54" s="118">
        <f>BB54</f>
        <v>-272458.20999999996</v>
      </c>
      <c r="BH54" s="118"/>
      <c r="BI54" s="118"/>
      <c r="BJ54" s="118"/>
      <c r="BK54" s="118"/>
      <c r="BL54" s="118"/>
      <c r="BM54" s="7"/>
      <c r="BN54" s="7"/>
      <c r="BO54" s="7"/>
      <c r="BP54" s="7"/>
      <c r="BQ54" s="7"/>
      <c r="CA54" s="1" t="s">
        <v>26</v>
      </c>
    </row>
    <row r="55" spans="1:79" s="20" customFormat="1" ht="15.75" x14ac:dyDescent="0.2">
      <c r="A55" s="291" t="s">
        <v>63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83"/>
      <c r="R55" s="283"/>
      <c r="S55" s="283"/>
      <c r="T55" s="283"/>
      <c r="U55" s="283"/>
      <c r="V55" s="283">
        <f>V54</f>
        <v>1600000</v>
      </c>
      <c r="W55" s="283"/>
      <c r="X55" s="283"/>
      <c r="Y55" s="283"/>
      <c r="Z55" s="283"/>
      <c r="AA55" s="283">
        <f>Q55+V55</f>
        <v>1600000</v>
      </c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>
        <f>AL54</f>
        <v>1327541.79</v>
      </c>
      <c r="AM55" s="283"/>
      <c r="AN55" s="283"/>
      <c r="AO55" s="283"/>
      <c r="AP55" s="283"/>
      <c r="AQ55" s="283">
        <f>AG55+AL55</f>
        <v>1327541.79</v>
      </c>
      <c r="AR55" s="283"/>
      <c r="AS55" s="283"/>
      <c r="AT55" s="283"/>
      <c r="AU55" s="283"/>
      <c r="AV55" s="283"/>
      <c r="AW55" s="283">
        <f>AG55-Q55</f>
        <v>0</v>
      </c>
      <c r="AX55" s="283"/>
      <c r="AY55" s="283"/>
      <c r="AZ55" s="283"/>
      <c r="BA55" s="283"/>
      <c r="BB55" s="292">
        <f>AL55-V55</f>
        <v>-272458.20999999996</v>
      </c>
      <c r="BC55" s="292"/>
      <c r="BD55" s="292"/>
      <c r="BE55" s="292"/>
      <c r="BF55" s="292"/>
      <c r="BG55" s="292">
        <f>AW55+BB55</f>
        <v>-272458.20999999996</v>
      </c>
      <c r="BH55" s="292"/>
      <c r="BI55" s="292"/>
      <c r="BJ55" s="292"/>
      <c r="BK55" s="292"/>
      <c r="BL55" s="292"/>
      <c r="BM55" s="21"/>
      <c r="BN55" s="21"/>
      <c r="BO55" s="21"/>
      <c r="BP55" s="21"/>
      <c r="BQ55" s="21"/>
      <c r="CA55" s="20" t="s">
        <v>27</v>
      </c>
    </row>
    <row r="57" spans="1:79" ht="15.75" customHeight="1" x14ac:dyDescent="0.2">
      <c r="A57" s="105" t="s">
        <v>53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</row>
    <row r="59" spans="1:79" s="69" customFormat="1" ht="24.75" customHeight="1" x14ac:dyDescent="0.15">
      <c r="A59" s="139" t="s">
        <v>10</v>
      </c>
      <c r="B59" s="140"/>
      <c r="C59" s="139" t="s">
        <v>9</v>
      </c>
      <c r="D59" s="143"/>
      <c r="E59" s="143"/>
      <c r="F59" s="143"/>
      <c r="G59" s="143"/>
      <c r="H59" s="143"/>
      <c r="I59" s="140"/>
      <c r="J59" s="139" t="s">
        <v>8</v>
      </c>
      <c r="K59" s="143"/>
      <c r="L59" s="143"/>
      <c r="M59" s="143"/>
      <c r="N59" s="140"/>
      <c r="O59" s="139" t="s">
        <v>7</v>
      </c>
      <c r="P59" s="143"/>
      <c r="Q59" s="143"/>
      <c r="R59" s="143"/>
      <c r="S59" s="143"/>
      <c r="T59" s="143"/>
      <c r="U59" s="143"/>
      <c r="V59" s="143"/>
      <c r="W59" s="143"/>
      <c r="X59" s="140"/>
      <c r="Y59" s="145" t="s">
        <v>30</v>
      </c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 t="s">
        <v>55</v>
      </c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6" t="s">
        <v>3</v>
      </c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9" s="69" customFormat="1" ht="17.25" customHeight="1" x14ac:dyDescent="0.15">
      <c r="A60" s="141"/>
      <c r="B60" s="142"/>
      <c r="C60" s="141"/>
      <c r="D60" s="144"/>
      <c r="E60" s="144"/>
      <c r="F60" s="144"/>
      <c r="G60" s="144"/>
      <c r="H60" s="144"/>
      <c r="I60" s="142"/>
      <c r="J60" s="141"/>
      <c r="K60" s="144"/>
      <c r="L60" s="144"/>
      <c r="M60" s="144"/>
      <c r="N60" s="142"/>
      <c r="O60" s="141"/>
      <c r="P60" s="144"/>
      <c r="Q60" s="144"/>
      <c r="R60" s="144"/>
      <c r="S60" s="144"/>
      <c r="T60" s="144"/>
      <c r="U60" s="144"/>
      <c r="V60" s="144"/>
      <c r="W60" s="144"/>
      <c r="X60" s="142"/>
      <c r="Y60" s="147" t="s">
        <v>5</v>
      </c>
      <c r="Z60" s="148"/>
      <c r="AA60" s="148"/>
      <c r="AB60" s="148"/>
      <c r="AC60" s="149"/>
      <c r="AD60" s="147" t="s">
        <v>4</v>
      </c>
      <c r="AE60" s="148"/>
      <c r="AF60" s="148"/>
      <c r="AG60" s="148"/>
      <c r="AH60" s="149"/>
      <c r="AI60" s="145" t="s">
        <v>31</v>
      </c>
      <c r="AJ60" s="145"/>
      <c r="AK60" s="145"/>
      <c r="AL60" s="145"/>
      <c r="AM60" s="145"/>
      <c r="AN60" s="145" t="s">
        <v>5</v>
      </c>
      <c r="AO60" s="145"/>
      <c r="AP60" s="145"/>
      <c r="AQ60" s="145"/>
      <c r="AR60" s="145"/>
      <c r="AS60" s="145" t="s">
        <v>4</v>
      </c>
      <c r="AT60" s="145"/>
      <c r="AU60" s="145"/>
      <c r="AV60" s="145"/>
      <c r="AW60" s="145"/>
      <c r="AX60" s="145" t="s">
        <v>31</v>
      </c>
      <c r="AY60" s="145"/>
      <c r="AZ60" s="145"/>
      <c r="BA60" s="145"/>
      <c r="BB60" s="145"/>
      <c r="BC60" s="145" t="s">
        <v>5</v>
      </c>
      <c r="BD60" s="145"/>
      <c r="BE60" s="145"/>
      <c r="BF60" s="145"/>
      <c r="BG60" s="145"/>
      <c r="BH60" s="145" t="s">
        <v>4</v>
      </c>
      <c r="BI60" s="145"/>
      <c r="BJ60" s="145"/>
      <c r="BK60" s="145"/>
      <c r="BL60" s="145"/>
      <c r="BM60" s="145" t="s">
        <v>31</v>
      </c>
      <c r="BN60" s="145"/>
      <c r="BO60" s="145"/>
      <c r="BP60" s="145"/>
      <c r="BQ60" s="145"/>
      <c r="BR60" s="70"/>
      <c r="BS60" s="70"/>
      <c r="BT60" s="70"/>
      <c r="BU60" s="70"/>
      <c r="BV60" s="70"/>
      <c r="BW60" s="70"/>
      <c r="BX60" s="70"/>
      <c r="BY60" s="70"/>
      <c r="BZ60" s="68"/>
    </row>
    <row r="61" spans="1:79" ht="15.95" customHeight="1" x14ac:dyDescent="0.2">
      <c r="A61" s="93">
        <v>1</v>
      </c>
      <c r="B61" s="93"/>
      <c r="C61" s="93">
        <v>2</v>
      </c>
      <c r="D61" s="93"/>
      <c r="E61" s="93"/>
      <c r="F61" s="93"/>
      <c r="G61" s="93"/>
      <c r="H61" s="93"/>
      <c r="I61" s="93"/>
      <c r="J61" s="93">
        <v>3</v>
      </c>
      <c r="K61" s="93"/>
      <c r="L61" s="93"/>
      <c r="M61" s="93"/>
      <c r="N61" s="93"/>
      <c r="O61" s="93">
        <v>4</v>
      </c>
      <c r="P61" s="93"/>
      <c r="Q61" s="93"/>
      <c r="R61" s="93"/>
      <c r="S61" s="93"/>
      <c r="T61" s="93"/>
      <c r="U61" s="93"/>
      <c r="V61" s="93"/>
      <c r="W61" s="93"/>
      <c r="X61" s="93"/>
      <c r="Y61" s="93">
        <v>5</v>
      </c>
      <c r="Z61" s="93"/>
      <c r="AA61" s="93"/>
      <c r="AB61" s="93"/>
      <c r="AC61" s="93"/>
      <c r="AD61" s="93">
        <v>6</v>
      </c>
      <c r="AE61" s="93"/>
      <c r="AF61" s="93"/>
      <c r="AG61" s="93"/>
      <c r="AH61" s="93"/>
      <c r="AI61" s="93">
        <v>7</v>
      </c>
      <c r="AJ61" s="93"/>
      <c r="AK61" s="93"/>
      <c r="AL61" s="93"/>
      <c r="AM61" s="93"/>
      <c r="AN61" s="153">
        <v>8</v>
      </c>
      <c r="AO61" s="154"/>
      <c r="AP61" s="154"/>
      <c r="AQ61" s="154"/>
      <c r="AR61" s="155"/>
      <c r="AS61" s="153">
        <v>9</v>
      </c>
      <c r="AT61" s="154"/>
      <c r="AU61" s="154"/>
      <c r="AV61" s="154"/>
      <c r="AW61" s="155"/>
      <c r="AX61" s="153">
        <v>10</v>
      </c>
      <c r="AY61" s="154"/>
      <c r="AZ61" s="154"/>
      <c r="BA61" s="154"/>
      <c r="BB61" s="155"/>
      <c r="BC61" s="153">
        <v>11</v>
      </c>
      <c r="BD61" s="154"/>
      <c r="BE61" s="154"/>
      <c r="BF61" s="154"/>
      <c r="BG61" s="155"/>
      <c r="BH61" s="153">
        <v>12</v>
      </c>
      <c r="BI61" s="154"/>
      <c r="BJ61" s="154"/>
      <c r="BK61" s="154"/>
      <c r="BL61" s="155"/>
      <c r="BM61" s="153">
        <v>13</v>
      </c>
      <c r="BN61" s="154"/>
      <c r="BO61" s="154"/>
      <c r="BP61" s="154"/>
      <c r="BQ61" s="155"/>
      <c r="BR61" s="2"/>
      <c r="BS61" s="2"/>
      <c r="BT61" s="2"/>
      <c r="BU61" s="2"/>
      <c r="BV61" s="2"/>
      <c r="BW61" s="2"/>
      <c r="BX61" s="2"/>
      <c r="BY61" s="2"/>
      <c r="BZ61" s="9"/>
    </row>
    <row r="62" spans="1:79" s="25" customFormat="1" ht="47.25" customHeight="1" x14ac:dyDescent="0.2">
      <c r="A62" s="124"/>
      <c r="B62" s="124"/>
      <c r="C62" s="245" t="str">
        <f>[1]КПК0117310!$G63</f>
        <v>Показник затрат: обсяг видатків на будівництво мереж зовнішнього освітлення</v>
      </c>
      <c r="D62" s="246"/>
      <c r="E62" s="246"/>
      <c r="F62" s="246"/>
      <c r="G62" s="246"/>
      <c r="H62" s="246"/>
      <c r="I62" s="247"/>
      <c r="J62" s="124" t="str">
        <f>[1]КПК0117310!$Z63</f>
        <v>грн</v>
      </c>
      <c r="K62" s="124"/>
      <c r="L62" s="124"/>
      <c r="M62" s="124"/>
      <c r="N62" s="124"/>
      <c r="O62" s="362" t="str">
        <f>[1]КПК0117310!$AE63</f>
        <v>кошторис</v>
      </c>
      <c r="P62" s="362"/>
      <c r="Q62" s="362"/>
      <c r="R62" s="362"/>
      <c r="S62" s="362"/>
      <c r="T62" s="362"/>
      <c r="U62" s="362"/>
      <c r="V62" s="362"/>
      <c r="W62" s="362"/>
      <c r="X62" s="245"/>
      <c r="Y62" s="359"/>
      <c r="Z62" s="359"/>
      <c r="AA62" s="359"/>
      <c r="AB62" s="359"/>
      <c r="AC62" s="359"/>
      <c r="AD62" s="359">
        <f>[1]КПК0117310!$AW63</f>
        <v>300000</v>
      </c>
      <c r="AE62" s="359"/>
      <c r="AF62" s="359"/>
      <c r="AG62" s="359"/>
      <c r="AH62" s="359"/>
      <c r="AI62" s="359">
        <f>AD62</f>
        <v>300000</v>
      </c>
      <c r="AJ62" s="359"/>
      <c r="AK62" s="359"/>
      <c r="AL62" s="359"/>
      <c r="AM62" s="359"/>
      <c r="AN62" s="359"/>
      <c r="AO62" s="359"/>
      <c r="AP62" s="359"/>
      <c r="AQ62" s="359"/>
      <c r="AR62" s="359"/>
      <c r="AS62" s="359">
        <f>AU43</f>
        <v>293022.40000000002</v>
      </c>
      <c r="AT62" s="359"/>
      <c r="AU62" s="359"/>
      <c r="AV62" s="359"/>
      <c r="AW62" s="359"/>
      <c r="AX62" s="359">
        <f>AS62</f>
        <v>293022.40000000002</v>
      </c>
      <c r="AY62" s="359"/>
      <c r="AZ62" s="359"/>
      <c r="BA62" s="359"/>
      <c r="BB62" s="359"/>
      <c r="BC62" s="359"/>
      <c r="BD62" s="359"/>
      <c r="BE62" s="359"/>
      <c r="BF62" s="359"/>
      <c r="BG62" s="359"/>
      <c r="BH62" s="359">
        <f>AS62-AD62</f>
        <v>-6977.5999999999767</v>
      </c>
      <c r="BI62" s="359"/>
      <c r="BJ62" s="359"/>
      <c r="BK62" s="359"/>
      <c r="BL62" s="359"/>
      <c r="BM62" s="387">
        <f>BH62</f>
        <v>-6977.5999999999767</v>
      </c>
      <c r="BN62" s="361"/>
      <c r="BO62" s="361"/>
      <c r="BP62" s="361"/>
      <c r="BQ62" s="361"/>
      <c r="BR62" s="26"/>
      <c r="BS62" s="26"/>
      <c r="BT62" s="26"/>
      <c r="BU62" s="26"/>
      <c r="BV62" s="26"/>
      <c r="BW62" s="26"/>
      <c r="BX62" s="26"/>
      <c r="BY62" s="26"/>
      <c r="BZ62" s="27"/>
    </row>
    <row r="63" spans="1:79" s="25" customFormat="1" ht="41.25" customHeight="1" x14ac:dyDescent="0.2">
      <c r="A63" s="124"/>
      <c r="B63" s="124"/>
      <c r="C63" s="245" t="str">
        <f>[1]КПК0117310!$G64</f>
        <v>Показник продукту: протяжність мереж, які планується побудувати</v>
      </c>
      <c r="D63" s="246"/>
      <c r="E63" s="246"/>
      <c r="F63" s="246"/>
      <c r="G63" s="246"/>
      <c r="H63" s="246"/>
      <c r="I63" s="247"/>
      <c r="J63" s="124" t="str">
        <f>[1]КПК0117310!$Z64</f>
        <v>м</v>
      </c>
      <c r="K63" s="124"/>
      <c r="L63" s="124"/>
      <c r="M63" s="124"/>
      <c r="N63" s="124"/>
      <c r="O63" s="362" t="str">
        <f>[1]КПК0117310!$AE64</f>
        <v>програма</v>
      </c>
      <c r="P63" s="362"/>
      <c r="Q63" s="362"/>
      <c r="R63" s="362"/>
      <c r="S63" s="362"/>
      <c r="T63" s="362"/>
      <c r="U63" s="362"/>
      <c r="V63" s="362"/>
      <c r="W63" s="362"/>
      <c r="X63" s="245"/>
      <c r="Y63" s="359"/>
      <c r="Z63" s="359"/>
      <c r="AA63" s="359"/>
      <c r="AB63" s="359"/>
      <c r="AC63" s="359"/>
      <c r="AD63" s="359">
        <f>[1]КПК0117310!$AW64</f>
        <v>8800</v>
      </c>
      <c r="AE63" s="359"/>
      <c r="AF63" s="359"/>
      <c r="AG63" s="359"/>
      <c r="AH63" s="359"/>
      <c r="AI63" s="359">
        <f t="shared" ref="AI63:AI68" si="4">AD63</f>
        <v>8800</v>
      </c>
      <c r="AJ63" s="359"/>
      <c r="AK63" s="359"/>
      <c r="AL63" s="359"/>
      <c r="AM63" s="359"/>
      <c r="AN63" s="359"/>
      <c r="AO63" s="359"/>
      <c r="AP63" s="359"/>
      <c r="AQ63" s="359"/>
      <c r="AR63" s="359"/>
      <c r="AS63" s="359">
        <v>9000</v>
      </c>
      <c r="AT63" s="359"/>
      <c r="AU63" s="359"/>
      <c r="AV63" s="359"/>
      <c r="AW63" s="359"/>
      <c r="AX63" s="359">
        <f t="shared" ref="AX63:AX68" si="5">AS63</f>
        <v>9000</v>
      </c>
      <c r="AY63" s="359"/>
      <c r="AZ63" s="359"/>
      <c r="BA63" s="359"/>
      <c r="BB63" s="359"/>
      <c r="BC63" s="359"/>
      <c r="BD63" s="359"/>
      <c r="BE63" s="359"/>
      <c r="BF63" s="359"/>
      <c r="BG63" s="359"/>
      <c r="BH63" s="359">
        <f t="shared" ref="BH63:BH68" si="6">AS63-AD63</f>
        <v>200</v>
      </c>
      <c r="BI63" s="359"/>
      <c r="BJ63" s="359"/>
      <c r="BK63" s="359"/>
      <c r="BL63" s="359"/>
      <c r="BM63" s="387">
        <f t="shared" ref="BM63:BM68" si="7">BH63</f>
        <v>200</v>
      </c>
      <c r="BN63" s="361"/>
      <c r="BO63" s="361"/>
      <c r="BP63" s="361"/>
      <c r="BQ63" s="361"/>
      <c r="BR63" s="26"/>
      <c r="BS63" s="26"/>
      <c r="BT63" s="26"/>
      <c r="BU63" s="26"/>
      <c r="BV63" s="26"/>
      <c r="BW63" s="26"/>
      <c r="BX63" s="26"/>
      <c r="BY63" s="26"/>
      <c r="BZ63" s="27"/>
    </row>
    <row r="64" spans="1:79" s="25" customFormat="1" ht="26.25" customHeight="1" x14ac:dyDescent="0.2">
      <c r="A64" s="124"/>
      <c r="B64" s="124"/>
      <c r="C64" s="245" t="str">
        <f>[1]КПК0117310!$G65</f>
        <v>Показник ефективності: середня вартість 1 м</v>
      </c>
      <c r="D64" s="246"/>
      <c r="E64" s="246"/>
      <c r="F64" s="246"/>
      <c r="G64" s="246"/>
      <c r="H64" s="246"/>
      <c r="I64" s="247"/>
      <c r="J64" s="124" t="str">
        <f>[1]КПК0117310!$Z65</f>
        <v>грн</v>
      </c>
      <c r="K64" s="124"/>
      <c r="L64" s="124"/>
      <c r="M64" s="124"/>
      <c r="N64" s="124"/>
      <c r="O64" s="362" t="str">
        <f>[1]КПК0117310!$AE65</f>
        <v>програма</v>
      </c>
      <c r="P64" s="362"/>
      <c r="Q64" s="362"/>
      <c r="R64" s="362"/>
      <c r="S64" s="362"/>
      <c r="T64" s="362"/>
      <c r="U64" s="362"/>
      <c r="V64" s="362"/>
      <c r="W64" s="362"/>
      <c r="X64" s="245"/>
      <c r="Y64" s="359"/>
      <c r="Z64" s="359"/>
      <c r="AA64" s="359"/>
      <c r="AB64" s="359"/>
      <c r="AC64" s="359"/>
      <c r="AD64" s="359">
        <f>[1]КПК0117310!$AW65</f>
        <v>34.090000000000003</v>
      </c>
      <c r="AE64" s="359"/>
      <c r="AF64" s="359"/>
      <c r="AG64" s="359"/>
      <c r="AH64" s="359"/>
      <c r="AI64" s="359">
        <f t="shared" si="4"/>
        <v>34.090000000000003</v>
      </c>
      <c r="AJ64" s="359"/>
      <c r="AK64" s="359"/>
      <c r="AL64" s="359"/>
      <c r="AM64" s="359"/>
      <c r="AN64" s="359"/>
      <c r="AO64" s="359"/>
      <c r="AP64" s="359"/>
      <c r="AQ64" s="359"/>
      <c r="AR64" s="359"/>
      <c r="AS64" s="359">
        <f>ROUND(AS62/AS63, 2)</f>
        <v>32.56</v>
      </c>
      <c r="AT64" s="359"/>
      <c r="AU64" s="359"/>
      <c r="AV64" s="359"/>
      <c r="AW64" s="359"/>
      <c r="AX64" s="359">
        <f t="shared" si="5"/>
        <v>32.56</v>
      </c>
      <c r="AY64" s="359"/>
      <c r="AZ64" s="359"/>
      <c r="BA64" s="359"/>
      <c r="BB64" s="359"/>
      <c r="BC64" s="359"/>
      <c r="BD64" s="359"/>
      <c r="BE64" s="359"/>
      <c r="BF64" s="359"/>
      <c r="BG64" s="359"/>
      <c r="BH64" s="359">
        <f t="shared" si="6"/>
        <v>-1.5300000000000011</v>
      </c>
      <c r="BI64" s="359"/>
      <c r="BJ64" s="359"/>
      <c r="BK64" s="359"/>
      <c r="BL64" s="359"/>
      <c r="BM64" s="387">
        <f t="shared" si="7"/>
        <v>-1.5300000000000011</v>
      </c>
      <c r="BN64" s="361"/>
      <c r="BO64" s="361"/>
      <c r="BP64" s="361"/>
      <c r="BQ64" s="361"/>
      <c r="BR64" s="26"/>
      <c r="BS64" s="26"/>
      <c r="BT64" s="26"/>
      <c r="BU64" s="26"/>
      <c r="BV64" s="26"/>
      <c r="BW64" s="26"/>
      <c r="BX64" s="26"/>
      <c r="BY64" s="26"/>
      <c r="BZ64" s="27"/>
    </row>
    <row r="65" spans="1:79" s="25" customFormat="1" ht="26.25" customHeight="1" x14ac:dyDescent="0.2">
      <c r="A65" s="124"/>
      <c r="B65" s="124"/>
      <c r="C65" s="245" t="str">
        <f>[1]КПК0117310!$G66</f>
        <v>Показник якості: готовність об'єкта</v>
      </c>
      <c r="D65" s="246"/>
      <c r="E65" s="246"/>
      <c r="F65" s="246"/>
      <c r="G65" s="246"/>
      <c r="H65" s="246"/>
      <c r="I65" s="247"/>
      <c r="J65" s="124" t="str">
        <f>[1]КПК0117310!$Z66</f>
        <v>%</v>
      </c>
      <c r="K65" s="124"/>
      <c r="L65" s="124"/>
      <c r="M65" s="124"/>
      <c r="N65" s="124"/>
      <c r="O65" s="362" t="str">
        <f>[1]КПК0117310!$AE66</f>
        <v>бюджет</v>
      </c>
      <c r="P65" s="362"/>
      <c r="Q65" s="362"/>
      <c r="R65" s="362"/>
      <c r="S65" s="362"/>
      <c r="T65" s="362"/>
      <c r="U65" s="362"/>
      <c r="V65" s="362"/>
      <c r="W65" s="362"/>
      <c r="X65" s="245"/>
      <c r="Y65" s="359"/>
      <c r="Z65" s="359"/>
      <c r="AA65" s="359"/>
      <c r="AB65" s="359"/>
      <c r="AC65" s="359"/>
      <c r="AD65" s="359">
        <f>[1]КПК0117310!$AW66</f>
        <v>0</v>
      </c>
      <c r="AE65" s="359"/>
      <c r="AF65" s="359"/>
      <c r="AG65" s="359"/>
      <c r="AH65" s="359"/>
      <c r="AI65" s="359">
        <f t="shared" si="4"/>
        <v>0</v>
      </c>
      <c r="AJ65" s="359"/>
      <c r="AK65" s="359"/>
      <c r="AL65" s="359"/>
      <c r="AM65" s="359"/>
      <c r="AN65" s="359"/>
      <c r="AO65" s="359"/>
      <c r="AP65" s="359"/>
      <c r="AQ65" s="359"/>
      <c r="AR65" s="359"/>
      <c r="AS65" s="359">
        <v>100</v>
      </c>
      <c r="AT65" s="359"/>
      <c r="AU65" s="359"/>
      <c r="AV65" s="359"/>
      <c r="AW65" s="359"/>
      <c r="AX65" s="359">
        <f t="shared" si="5"/>
        <v>100</v>
      </c>
      <c r="AY65" s="359"/>
      <c r="AZ65" s="359"/>
      <c r="BA65" s="359"/>
      <c r="BB65" s="359"/>
      <c r="BC65" s="359"/>
      <c r="BD65" s="359"/>
      <c r="BE65" s="359"/>
      <c r="BF65" s="359"/>
      <c r="BG65" s="359"/>
      <c r="BH65" s="359">
        <f t="shared" si="6"/>
        <v>100</v>
      </c>
      <c r="BI65" s="359"/>
      <c r="BJ65" s="359"/>
      <c r="BK65" s="359"/>
      <c r="BL65" s="359"/>
      <c r="BM65" s="387">
        <f t="shared" si="7"/>
        <v>100</v>
      </c>
      <c r="BN65" s="361"/>
      <c r="BO65" s="361"/>
      <c r="BP65" s="361"/>
      <c r="BQ65" s="361"/>
      <c r="BR65" s="26"/>
      <c r="BS65" s="26"/>
      <c r="BT65" s="26"/>
      <c r="BU65" s="26"/>
      <c r="BV65" s="26"/>
      <c r="BW65" s="26"/>
      <c r="BX65" s="26"/>
      <c r="BY65" s="26"/>
      <c r="BZ65" s="27"/>
    </row>
    <row r="66" spans="1:79" s="25" customFormat="1" ht="45.75" customHeight="1" x14ac:dyDescent="0.2">
      <c r="A66" s="124"/>
      <c r="B66" s="124"/>
      <c r="C66" s="245" t="str">
        <f>[1]КПК0117310!$G67</f>
        <v>Показник затрат: обсяг видатків на будівництво  паркувальних місць для автомобілів</v>
      </c>
      <c r="D66" s="246"/>
      <c r="E66" s="246"/>
      <c r="F66" s="246"/>
      <c r="G66" s="246"/>
      <c r="H66" s="246"/>
      <c r="I66" s="247"/>
      <c r="J66" s="124" t="str">
        <f>[1]КПК0117310!$Z67</f>
        <v>грн</v>
      </c>
      <c r="K66" s="124"/>
      <c r="L66" s="124"/>
      <c r="M66" s="124"/>
      <c r="N66" s="124"/>
      <c r="O66" s="362" t="str">
        <f>[1]КПК0117310!$AE67</f>
        <v>кошторис</v>
      </c>
      <c r="P66" s="362"/>
      <c r="Q66" s="362"/>
      <c r="R66" s="362"/>
      <c r="S66" s="362"/>
      <c r="T66" s="362"/>
      <c r="U66" s="362"/>
      <c r="V66" s="362"/>
      <c r="W66" s="362"/>
      <c r="X66" s="245"/>
      <c r="Y66" s="359"/>
      <c r="Z66" s="359"/>
      <c r="AA66" s="359"/>
      <c r="AB66" s="359"/>
      <c r="AC66" s="359"/>
      <c r="AD66" s="359">
        <f>[1]КПК0117310!$AW67</f>
        <v>1000000</v>
      </c>
      <c r="AE66" s="359"/>
      <c r="AF66" s="359"/>
      <c r="AG66" s="359"/>
      <c r="AH66" s="359"/>
      <c r="AI66" s="359">
        <f t="shared" si="4"/>
        <v>1000000</v>
      </c>
      <c r="AJ66" s="359"/>
      <c r="AK66" s="359"/>
      <c r="AL66" s="359"/>
      <c r="AM66" s="359"/>
      <c r="AN66" s="359"/>
      <c r="AO66" s="359"/>
      <c r="AP66" s="359"/>
      <c r="AQ66" s="359"/>
      <c r="AR66" s="359"/>
      <c r="AS66" s="359">
        <f>AU45</f>
        <v>834530.39</v>
      </c>
      <c r="AT66" s="359"/>
      <c r="AU66" s="359"/>
      <c r="AV66" s="359"/>
      <c r="AW66" s="359"/>
      <c r="AX66" s="359">
        <f t="shared" si="5"/>
        <v>834530.39</v>
      </c>
      <c r="AY66" s="359"/>
      <c r="AZ66" s="359"/>
      <c r="BA66" s="359"/>
      <c r="BB66" s="359"/>
      <c r="BC66" s="359"/>
      <c r="BD66" s="359"/>
      <c r="BE66" s="359"/>
      <c r="BF66" s="359"/>
      <c r="BG66" s="359"/>
      <c r="BH66" s="359">
        <f t="shared" si="6"/>
        <v>-165469.60999999999</v>
      </c>
      <c r="BI66" s="359"/>
      <c r="BJ66" s="359"/>
      <c r="BK66" s="359"/>
      <c r="BL66" s="359"/>
      <c r="BM66" s="387">
        <f t="shared" si="7"/>
        <v>-165469.60999999999</v>
      </c>
      <c r="BN66" s="361"/>
      <c r="BO66" s="361"/>
      <c r="BP66" s="361"/>
      <c r="BQ66" s="361"/>
      <c r="BR66" s="26"/>
      <c r="BS66" s="26"/>
      <c r="BT66" s="26"/>
      <c r="BU66" s="26"/>
      <c r="BV66" s="26"/>
      <c r="BW66" s="26"/>
      <c r="BX66" s="26"/>
      <c r="BY66" s="26"/>
      <c r="BZ66" s="27"/>
    </row>
    <row r="67" spans="1:79" s="25" customFormat="1" ht="38.25" customHeight="1" x14ac:dyDescent="0.2">
      <c r="A67" s="124"/>
      <c r="B67" s="124"/>
      <c r="C67" s="245" t="str">
        <f>[1]КПК0117310!$G68</f>
        <v>Показник продукту: загальна площа паркувальних місць</v>
      </c>
      <c r="D67" s="246"/>
      <c r="E67" s="246"/>
      <c r="F67" s="246"/>
      <c r="G67" s="246"/>
      <c r="H67" s="246"/>
      <c r="I67" s="247"/>
      <c r="J67" s="124" t="str">
        <f>[1]КПК0117310!$Z68</f>
        <v>м</v>
      </c>
      <c r="K67" s="124"/>
      <c r="L67" s="124"/>
      <c r="M67" s="124"/>
      <c r="N67" s="124"/>
      <c r="O67" s="362" t="str">
        <f>[1]КПК0117310!$AE68</f>
        <v>програма</v>
      </c>
      <c r="P67" s="362"/>
      <c r="Q67" s="362"/>
      <c r="R67" s="362"/>
      <c r="S67" s="362"/>
      <c r="T67" s="362"/>
      <c r="U67" s="362"/>
      <c r="V67" s="362"/>
      <c r="W67" s="362"/>
      <c r="X67" s="245"/>
      <c r="Y67" s="359"/>
      <c r="Z67" s="359"/>
      <c r="AA67" s="359"/>
      <c r="AB67" s="359"/>
      <c r="AC67" s="359"/>
      <c r="AD67" s="359">
        <f>[1]КПК0117310!$AW68</f>
        <v>692.8</v>
      </c>
      <c r="AE67" s="359"/>
      <c r="AF67" s="359"/>
      <c r="AG67" s="359"/>
      <c r="AH67" s="359"/>
      <c r="AI67" s="359">
        <f t="shared" si="4"/>
        <v>692.8</v>
      </c>
      <c r="AJ67" s="359"/>
      <c r="AK67" s="359"/>
      <c r="AL67" s="359"/>
      <c r="AM67" s="359"/>
      <c r="AN67" s="359"/>
      <c r="AO67" s="359"/>
      <c r="AP67" s="359"/>
      <c r="AQ67" s="359"/>
      <c r="AR67" s="359"/>
      <c r="AS67" s="359">
        <v>692.8</v>
      </c>
      <c r="AT67" s="359"/>
      <c r="AU67" s="359"/>
      <c r="AV67" s="359"/>
      <c r="AW67" s="359"/>
      <c r="AX67" s="359">
        <f t="shared" si="5"/>
        <v>692.8</v>
      </c>
      <c r="AY67" s="359"/>
      <c r="AZ67" s="359"/>
      <c r="BA67" s="359"/>
      <c r="BB67" s="359"/>
      <c r="BC67" s="359"/>
      <c r="BD67" s="359"/>
      <c r="BE67" s="359"/>
      <c r="BF67" s="359"/>
      <c r="BG67" s="359"/>
      <c r="BH67" s="359">
        <f t="shared" si="6"/>
        <v>0</v>
      </c>
      <c r="BI67" s="359"/>
      <c r="BJ67" s="359"/>
      <c r="BK67" s="359"/>
      <c r="BL67" s="359"/>
      <c r="BM67" s="387">
        <f t="shared" si="7"/>
        <v>0</v>
      </c>
      <c r="BN67" s="361"/>
      <c r="BO67" s="361"/>
      <c r="BP67" s="361"/>
      <c r="BQ67" s="361"/>
      <c r="BR67" s="26"/>
      <c r="BS67" s="26"/>
      <c r="BT67" s="26"/>
      <c r="BU67" s="26"/>
      <c r="BV67" s="26"/>
      <c r="BW67" s="26"/>
      <c r="BX67" s="26"/>
      <c r="BY67" s="26"/>
      <c r="BZ67" s="27"/>
    </row>
    <row r="68" spans="1:79" s="25" customFormat="1" ht="27.75" customHeight="1" x14ac:dyDescent="0.2">
      <c r="A68" s="124"/>
      <c r="B68" s="124"/>
      <c r="C68" s="245" t="str">
        <f>[1]КПК0117310!$G69</f>
        <v>Показник ефективності: середня вартість 1 м²</v>
      </c>
      <c r="D68" s="246"/>
      <c r="E68" s="246"/>
      <c r="F68" s="246"/>
      <c r="G68" s="246"/>
      <c r="H68" s="246"/>
      <c r="I68" s="247"/>
      <c r="J68" s="124" t="str">
        <f>[1]КПК0117310!$Z69</f>
        <v>грн</v>
      </c>
      <c r="K68" s="124"/>
      <c r="L68" s="124"/>
      <c r="M68" s="124"/>
      <c r="N68" s="124"/>
      <c r="O68" s="362" t="str">
        <f>[1]КПК0117310!$AE69</f>
        <v>програма</v>
      </c>
      <c r="P68" s="362"/>
      <c r="Q68" s="362"/>
      <c r="R68" s="362"/>
      <c r="S68" s="362"/>
      <c r="T68" s="362"/>
      <c r="U68" s="362"/>
      <c r="V68" s="362"/>
      <c r="W68" s="362"/>
      <c r="X68" s="245"/>
      <c r="Y68" s="359"/>
      <c r="Z68" s="359"/>
      <c r="AA68" s="359"/>
      <c r="AB68" s="359"/>
      <c r="AC68" s="359"/>
      <c r="AD68" s="359">
        <f>[1]КПК0117310!$AW69</f>
        <v>1443.42</v>
      </c>
      <c r="AE68" s="359"/>
      <c r="AF68" s="359"/>
      <c r="AG68" s="359"/>
      <c r="AH68" s="359"/>
      <c r="AI68" s="359">
        <f t="shared" si="4"/>
        <v>1443.42</v>
      </c>
      <c r="AJ68" s="359"/>
      <c r="AK68" s="359"/>
      <c r="AL68" s="359"/>
      <c r="AM68" s="359"/>
      <c r="AN68" s="359"/>
      <c r="AO68" s="359"/>
      <c r="AP68" s="359"/>
      <c r="AQ68" s="359"/>
      <c r="AR68" s="359"/>
      <c r="AS68" s="359">
        <f>ROUND(AS66/AS67, 2)</f>
        <v>1204.58</v>
      </c>
      <c r="AT68" s="359"/>
      <c r="AU68" s="359"/>
      <c r="AV68" s="359"/>
      <c r="AW68" s="359"/>
      <c r="AX68" s="359">
        <f t="shared" si="5"/>
        <v>1204.58</v>
      </c>
      <c r="AY68" s="359"/>
      <c r="AZ68" s="359"/>
      <c r="BA68" s="359"/>
      <c r="BB68" s="359"/>
      <c r="BC68" s="359"/>
      <c r="BD68" s="359"/>
      <c r="BE68" s="359"/>
      <c r="BF68" s="359"/>
      <c r="BG68" s="359"/>
      <c r="BH68" s="359">
        <f t="shared" si="6"/>
        <v>-238.84000000000015</v>
      </c>
      <c r="BI68" s="359"/>
      <c r="BJ68" s="359"/>
      <c r="BK68" s="359"/>
      <c r="BL68" s="359"/>
      <c r="BM68" s="387">
        <f t="shared" si="7"/>
        <v>-238.84000000000015</v>
      </c>
      <c r="BN68" s="361"/>
      <c r="BO68" s="361"/>
      <c r="BP68" s="361"/>
      <c r="BQ68" s="361"/>
      <c r="BR68" s="8"/>
      <c r="BS68" s="8"/>
      <c r="BT68" s="27"/>
      <c r="BU68" s="27"/>
      <c r="BV68" s="27"/>
      <c r="BW68" s="27"/>
      <c r="BX68" s="27"/>
      <c r="BY68" s="27"/>
      <c r="BZ68" s="27"/>
      <c r="CA68" s="25" t="s">
        <v>28</v>
      </c>
    </row>
    <row r="70" spans="1:79" ht="15.95" customHeight="1" x14ac:dyDescent="0.2">
      <c r="A70" s="105" t="s">
        <v>56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</row>
    <row r="71" spans="1:79" ht="15.95" customHeight="1" x14ac:dyDescent="0.2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</row>
    <row r="72" spans="1:79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9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9" ht="19.5" customHeight="1" x14ac:dyDescent="0.2">
      <c r="A74" s="168" t="str">
        <f>КПК0117130!A66</f>
        <v xml:space="preserve">Сватівський міський голова 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3"/>
      <c r="AO74" s="3"/>
      <c r="AP74" s="171" t="str">
        <f>КПК0117130!AP66</f>
        <v>Є.В.Рибалко</v>
      </c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</row>
    <row r="75" spans="1:79" x14ac:dyDescent="0.2">
      <c r="W75" s="167" t="s">
        <v>12</v>
      </c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4"/>
      <c r="AO75" s="4"/>
      <c r="AP75" s="167" t="s">
        <v>13</v>
      </c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  <row r="78" spans="1:79" ht="15.95" customHeight="1" x14ac:dyDescent="0.2">
      <c r="A78" s="168" t="s">
        <v>66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3"/>
      <c r="AO78" s="3"/>
      <c r="AP78" s="171" t="s">
        <v>67</v>
      </c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</row>
    <row r="79" spans="1:79" x14ac:dyDescent="0.2">
      <c r="W79" s="167" t="s">
        <v>12</v>
      </c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4"/>
      <c r="AO79" s="4"/>
      <c r="AP79" s="167" t="s">
        <v>13</v>
      </c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</row>
  </sheetData>
  <mergeCells count="294"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6:B66"/>
    <mergeCell ref="C66:I66"/>
    <mergeCell ref="J66:N66"/>
    <mergeCell ref="O66:X66"/>
    <mergeCell ref="Y66:AC66"/>
    <mergeCell ref="AD66:AH66"/>
    <mergeCell ref="AI66:AM66"/>
    <mergeCell ref="AS66:AW66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C64:I64"/>
    <mergeCell ref="J64:N64"/>
    <mergeCell ref="O64:X64"/>
    <mergeCell ref="Y64:AC64"/>
    <mergeCell ref="AD64:AH64"/>
    <mergeCell ref="AI64:AM64"/>
    <mergeCell ref="A46:BQ46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X61:BB61"/>
    <mergeCell ref="BC61:BG61"/>
    <mergeCell ref="BH61:BL61"/>
    <mergeCell ref="BM61:BQ61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70:BL70"/>
    <mergeCell ref="A71:BL71"/>
    <mergeCell ref="BM68:BQ68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AN66:AR66"/>
    <mergeCell ref="A55:P55"/>
    <mergeCell ref="Q55:U55"/>
    <mergeCell ref="V55:Z55"/>
    <mergeCell ref="AA55:AF55"/>
    <mergeCell ref="AG55:AK55"/>
    <mergeCell ref="AL55:AP55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AX66:BB66"/>
    <mergeCell ref="BC63:BG63"/>
    <mergeCell ref="BH63:BL63"/>
    <mergeCell ref="BM63:BQ63"/>
    <mergeCell ref="A64:B64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O63:X63"/>
    <mergeCell ref="Y63:AC63"/>
    <mergeCell ref="AD63:AH63"/>
    <mergeCell ref="AI63:AM63"/>
    <mergeCell ref="AN63:AR63"/>
    <mergeCell ref="AS63:AW63"/>
    <mergeCell ref="AX63:BB63"/>
    <mergeCell ref="A63:B63"/>
    <mergeCell ref="C63:I63"/>
    <mergeCell ref="J63:N63"/>
    <mergeCell ref="AN64:AR64"/>
    <mergeCell ref="AS64:AW64"/>
    <mergeCell ref="AX64:BB64"/>
    <mergeCell ref="BC60:BG60"/>
    <mergeCell ref="BH60:BL60"/>
    <mergeCell ref="BM60:BQ60"/>
    <mergeCell ref="AQ55:AV55"/>
    <mergeCell ref="AW55:BA55"/>
    <mergeCell ref="BB55:BF55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5:BL5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U47:AY47"/>
    <mergeCell ref="AZ47:BC47"/>
    <mergeCell ref="BD47:BH47"/>
    <mergeCell ref="BI47:BM47"/>
    <mergeCell ref="BN47:BQ47"/>
    <mergeCell ref="A49:BL49"/>
    <mergeCell ref="A47:B47"/>
    <mergeCell ref="C47:Z47"/>
    <mergeCell ref="AA47:AE47"/>
    <mergeCell ref="AF47:AJ47"/>
    <mergeCell ref="AK47:AO47"/>
    <mergeCell ref="AP47:AT47"/>
    <mergeCell ref="AP45:AT45"/>
    <mergeCell ref="AU45:AY45"/>
    <mergeCell ref="AZ45:BC45"/>
    <mergeCell ref="BD45:BH45"/>
    <mergeCell ref="BI45:BM45"/>
    <mergeCell ref="BN45:BQ45"/>
    <mergeCell ref="AU42:AY42"/>
    <mergeCell ref="AZ42:BC42"/>
    <mergeCell ref="BD42:BH42"/>
    <mergeCell ref="BI42:BM42"/>
    <mergeCell ref="BN42:BQ42"/>
    <mergeCell ref="BI43:BM43"/>
    <mergeCell ref="BN43:BQ43"/>
    <mergeCell ref="BI44:BM44"/>
    <mergeCell ref="BN44:BQ44"/>
    <mergeCell ref="A45:B45"/>
    <mergeCell ref="C45:Z45"/>
    <mergeCell ref="AA45:AE45"/>
    <mergeCell ref="AF45:AJ45"/>
    <mergeCell ref="AK45:AO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CB78"/>
  <sheetViews>
    <sheetView topLeftCell="A40" zoomScaleNormal="100" workbookViewId="0">
      <selection activeCell="A46" sqref="A46:BQ46"/>
    </sheetView>
  </sheetViews>
  <sheetFormatPr defaultRowHeight="12.75" x14ac:dyDescent="0.2"/>
  <cols>
    <col min="1" max="1" width="3.28515625" style="1" customWidth="1"/>
    <col min="2" max="2" width="1.85546875" style="1" customWidth="1"/>
    <col min="3" max="8" width="2.85546875" style="1" customWidth="1"/>
    <col min="9" max="9" width="4.140625" style="1" customWidth="1"/>
    <col min="1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КПК0117310!L14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2" t="s">
        <v>42</v>
      </c>
      <c r="B20" s="82"/>
      <c r="C20" s="15"/>
      <c r="D20" s="83" t="s">
        <v>108</v>
      </c>
      <c r="E20" s="84"/>
      <c r="F20" s="84"/>
      <c r="G20" s="84"/>
      <c r="H20" s="84"/>
      <c r="I20" s="84"/>
      <c r="J20" s="84"/>
      <c r="K20" s="15"/>
      <c r="L20" s="83" t="s">
        <v>106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109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85" t="s">
        <v>107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">
        <v>140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24" customHeight="1" x14ac:dyDescent="0.2">
      <c r="A43" s="97">
        <v>1</v>
      </c>
      <c r="B43" s="97"/>
      <c r="C43" s="99" t="s">
        <v>141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111"/>
      <c r="AB43" s="111"/>
      <c r="AC43" s="111"/>
      <c r="AD43" s="111"/>
      <c r="AE43" s="111"/>
      <c r="AF43" s="111">
        <v>1307800</v>
      </c>
      <c r="AG43" s="111"/>
      <c r="AH43" s="111"/>
      <c r="AI43" s="111"/>
      <c r="AJ43" s="111"/>
      <c r="AK43" s="118">
        <f>AF43</f>
        <v>1307800</v>
      </c>
      <c r="AL43" s="112"/>
      <c r="AM43" s="112"/>
      <c r="AN43" s="112"/>
      <c r="AO43" s="112"/>
      <c r="AP43" s="111"/>
      <c r="AQ43" s="111"/>
      <c r="AR43" s="111"/>
      <c r="AS43" s="111"/>
      <c r="AT43" s="111"/>
      <c r="AU43" s="111">
        <v>1302754.26</v>
      </c>
      <c r="AV43" s="111"/>
      <c r="AW43" s="111"/>
      <c r="AX43" s="111"/>
      <c r="AY43" s="111"/>
      <c r="AZ43" s="118">
        <f>AU43</f>
        <v>1302754.26</v>
      </c>
      <c r="BA43" s="112"/>
      <c r="BB43" s="112"/>
      <c r="BC43" s="112"/>
      <c r="BD43" s="117"/>
      <c r="BE43" s="117"/>
      <c r="BF43" s="117"/>
      <c r="BG43" s="117"/>
      <c r="BH43" s="117"/>
      <c r="BI43" s="266">
        <f>AU43-AF43</f>
        <v>-5045.7399999999907</v>
      </c>
      <c r="BJ43" s="117"/>
      <c r="BK43" s="117"/>
      <c r="BL43" s="117"/>
      <c r="BM43" s="117"/>
      <c r="BN43" s="118">
        <f>BI43</f>
        <v>-5045.7399999999907</v>
      </c>
      <c r="BO43" s="118"/>
      <c r="BP43" s="118"/>
      <c r="BQ43" s="118"/>
    </row>
    <row r="44" spans="1:79" ht="15.95" customHeight="1" x14ac:dyDescent="0.2">
      <c r="A44" s="97">
        <v>2</v>
      </c>
      <c r="B44" s="97"/>
      <c r="C44" s="99" t="s">
        <v>142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111"/>
      <c r="AB44" s="111"/>
      <c r="AC44" s="111"/>
      <c r="AD44" s="111"/>
      <c r="AE44" s="111"/>
      <c r="AF44" s="111">
        <v>140500</v>
      </c>
      <c r="AG44" s="111"/>
      <c r="AH44" s="111"/>
      <c r="AI44" s="111"/>
      <c r="AJ44" s="111"/>
      <c r="AK44" s="118">
        <f t="shared" ref="AK44:AK45" si="0">AF44</f>
        <v>140500</v>
      </c>
      <c r="AL44" s="112"/>
      <c r="AM44" s="112"/>
      <c r="AN44" s="112"/>
      <c r="AO44" s="112"/>
      <c r="AP44" s="111"/>
      <c r="AQ44" s="111"/>
      <c r="AR44" s="111"/>
      <c r="AS44" s="111"/>
      <c r="AT44" s="111"/>
      <c r="AU44" s="111">
        <v>103259.92</v>
      </c>
      <c r="AV44" s="111"/>
      <c r="AW44" s="111"/>
      <c r="AX44" s="111"/>
      <c r="AY44" s="111"/>
      <c r="AZ44" s="118">
        <f t="shared" ref="AZ44:AZ45" si="1">AU44</f>
        <v>103259.92</v>
      </c>
      <c r="BA44" s="112"/>
      <c r="BB44" s="112"/>
      <c r="BC44" s="112"/>
      <c r="BD44" s="117"/>
      <c r="BE44" s="117"/>
      <c r="BF44" s="117"/>
      <c r="BG44" s="117"/>
      <c r="BH44" s="117"/>
      <c r="BI44" s="266">
        <f t="shared" ref="BI44:BI45" si="2">AU44-AF44</f>
        <v>-37240.080000000002</v>
      </c>
      <c r="BJ44" s="117"/>
      <c r="BK44" s="117"/>
      <c r="BL44" s="117"/>
      <c r="BM44" s="117"/>
      <c r="BN44" s="118">
        <f t="shared" ref="BN44:BN45" si="3">BI44</f>
        <v>-37240.080000000002</v>
      </c>
      <c r="BO44" s="118"/>
      <c r="BP44" s="118"/>
      <c r="BQ44" s="118"/>
    </row>
    <row r="45" spans="1:79" ht="15.75" customHeight="1" x14ac:dyDescent="0.2">
      <c r="A45" s="97">
        <v>3</v>
      </c>
      <c r="B45" s="97"/>
      <c r="C45" s="99" t="s">
        <v>143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111"/>
      <c r="AB45" s="111"/>
      <c r="AC45" s="111"/>
      <c r="AD45" s="111"/>
      <c r="AE45" s="111"/>
      <c r="AF45" s="111">
        <v>1000000</v>
      </c>
      <c r="AG45" s="111"/>
      <c r="AH45" s="111"/>
      <c r="AI45" s="111"/>
      <c r="AJ45" s="111"/>
      <c r="AK45" s="118">
        <f t="shared" si="0"/>
        <v>1000000</v>
      </c>
      <c r="AL45" s="112"/>
      <c r="AM45" s="112"/>
      <c r="AN45" s="112"/>
      <c r="AO45" s="112"/>
      <c r="AP45" s="111"/>
      <c r="AQ45" s="111"/>
      <c r="AR45" s="111"/>
      <c r="AS45" s="111"/>
      <c r="AT45" s="111"/>
      <c r="AU45" s="111">
        <v>29864.85</v>
      </c>
      <c r="AV45" s="111"/>
      <c r="AW45" s="111"/>
      <c r="AX45" s="111"/>
      <c r="AY45" s="111"/>
      <c r="AZ45" s="118">
        <f t="shared" si="1"/>
        <v>29864.85</v>
      </c>
      <c r="BA45" s="112"/>
      <c r="BB45" s="112"/>
      <c r="BC45" s="112"/>
      <c r="BD45" s="117"/>
      <c r="BE45" s="117"/>
      <c r="BF45" s="117"/>
      <c r="BG45" s="117"/>
      <c r="BH45" s="117"/>
      <c r="BI45" s="266">
        <f t="shared" si="2"/>
        <v>-970135.15</v>
      </c>
      <c r="BJ45" s="117"/>
      <c r="BK45" s="117"/>
      <c r="BL45" s="117"/>
      <c r="BM45" s="117"/>
      <c r="BN45" s="118">
        <f t="shared" si="3"/>
        <v>-970135.15</v>
      </c>
      <c r="BO45" s="118"/>
      <c r="BP45" s="118"/>
      <c r="BQ45" s="118"/>
      <c r="CA45" s="1" t="s">
        <v>24</v>
      </c>
    </row>
    <row r="46" spans="1:79" ht="15.75" customHeight="1" x14ac:dyDescent="0.2">
      <c r="A46" s="98" t="s">
        <v>213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100"/>
    </row>
    <row r="47" spans="1:79" s="22" customFormat="1" ht="12" x14ac:dyDescent="0.2">
      <c r="A47" s="172"/>
      <c r="B47" s="172"/>
      <c r="C47" s="267" t="s">
        <v>62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8"/>
      <c r="AA47" s="136"/>
      <c r="AB47" s="136"/>
      <c r="AC47" s="136"/>
      <c r="AD47" s="136"/>
      <c r="AE47" s="136"/>
      <c r="AF47" s="136">
        <f>SUM(AF43:AJ45)</f>
        <v>2448300</v>
      </c>
      <c r="AG47" s="136"/>
      <c r="AH47" s="136"/>
      <c r="AI47" s="136"/>
      <c r="AJ47" s="136"/>
      <c r="AK47" s="136">
        <f>AA47+AF47</f>
        <v>2448300</v>
      </c>
      <c r="AL47" s="136"/>
      <c r="AM47" s="136"/>
      <c r="AN47" s="136"/>
      <c r="AO47" s="136"/>
      <c r="AP47" s="136"/>
      <c r="AQ47" s="136"/>
      <c r="AR47" s="136"/>
      <c r="AS47" s="136"/>
      <c r="AT47" s="136"/>
      <c r="AU47" s="136">
        <f>SUM(AU43:AY45)</f>
        <v>1435879.03</v>
      </c>
      <c r="AV47" s="136"/>
      <c r="AW47" s="136"/>
      <c r="AX47" s="136"/>
      <c r="AY47" s="136"/>
      <c r="AZ47" s="136">
        <f>AP47+AU47</f>
        <v>1435879.03</v>
      </c>
      <c r="BA47" s="136"/>
      <c r="BB47" s="136"/>
      <c r="BC47" s="136"/>
      <c r="BD47" s="136">
        <f>AP47-AA47</f>
        <v>0</v>
      </c>
      <c r="BE47" s="136"/>
      <c r="BF47" s="136"/>
      <c r="BG47" s="136"/>
      <c r="BH47" s="136"/>
      <c r="BI47" s="136">
        <f>AU47-AF47</f>
        <v>-1012420.97</v>
      </c>
      <c r="BJ47" s="136"/>
      <c r="BK47" s="136"/>
      <c r="BL47" s="136"/>
      <c r="BM47" s="136"/>
      <c r="BN47" s="136">
        <f>BD47+BI47</f>
        <v>-1012420.97</v>
      </c>
      <c r="BO47" s="136"/>
      <c r="BP47" s="136"/>
      <c r="BQ47" s="136"/>
      <c r="CA47" s="22" t="s">
        <v>25</v>
      </c>
    </row>
    <row r="49" spans="1:79" ht="15.75" customHeight="1" x14ac:dyDescent="0.2">
      <c r="A49" s="105" t="s">
        <v>52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</row>
    <row r="50" spans="1:79" ht="15" customHeight="1" x14ac:dyDescent="0.2">
      <c r="A50" s="108" t="s">
        <v>68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</row>
    <row r="51" spans="1:79" ht="28.5" customHeight="1" x14ac:dyDescent="0.2">
      <c r="A51" s="93" t="s">
        <v>34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 t="s">
        <v>30</v>
      </c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 t="s">
        <v>54</v>
      </c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 t="s">
        <v>3</v>
      </c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2"/>
      <c r="BN51" s="2"/>
      <c r="BO51" s="2"/>
      <c r="BP51" s="2"/>
      <c r="BQ51" s="2"/>
    </row>
    <row r="52" spans="1:79" ht="29.1" customHeight="1" x14ac:dyDescent="0.2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 t="s">
        <v>5</v>
      </c>
      <c r="R52" s="93"/>
      <c r="S52" s="93"/>
      <c r="T52" s="93"/>
      <c r="U52" s="93"/>
      <c r="V52" s="93" t="s">
        <v>4</v>
      </c>
      <c r="W52" s="93"/>
      <c r="X52" s="93"/>
      <c r="Y52" s="93"/>
      <c r="Z52" s="93"/>
      <c r="AA52" s="93" t="s">
        <v>31</v>
      </c>
      <c r="AB52" s="93"/>
      <c r="AC52" s="93"/>
      <c r="AD52" s="93"/>
      <c r="AE52" s="93"/>
      <c r="AF52" s="93"/>
      <c r="AG52" s="93" t="s">
        <v>5</v>
      </c>
      <c r="AH52" s="93"/>
      <c r="AI52" s="93"/>
      <c r="AJ52" s="93"/>
      <c r="AK52" s="93"/>
      <c r="AL52" s="93" t="s">
        <v>4</v>
      </c>
      <c r="AM52" s="93"/>
      <c r="AN52" s="93"/>
      <c r="AO52" s="93"/>
      <c r="AP52" s="93"/>
      <c r="AQ52" s="93" t="s">
        <v>31</v>
      </c>
      <c r="AR52" s="93"/>
      <c r="AS52" s="93"/>
      <c r="AT52" s="93"/>
      <c r="AU52" s="93"/>
      <c r="AV52" s="93"/>
      <c r="AW52" s="153" t="s">
        <v>5</v>
      </c>
      <c r="AX52" s="154"/>
      <c r="AY52" s="154"/>
      <c r="AZ52" s="154"/>
      <c r="BA52" s="155"/>
      <c r="BB52" s="153" t="s">
        <v>4</v>
      </c>
      <c r="BC52" s="154"/>
      <c r="BD52" s="154"/>
      <c r="BE52" s="154"/>
      <c r="BF52" s="155"/>
      <c r="BG52" s="93" t="s">
        <v>31</v>
      </c>
      <c r="BH52" s="93"/>
      <c r="BI52" s="93"/>
      <c r="BJ52" s="93"/>
      <c r="BK52" s="93"/>
      <c r="BL52" s="93"/>
      <c r="BM52" s="2"/>
      <c r="BN52" s="2"/>
      <c r="BO52" s="2"/>
      <c r="BP52" s="2"/>
      <c r="BQ52" s="2"/>
    </row>
    <row r="53" spans="1:79" ht="17.25" customHeight="1" x14ac:dyDescent="0.25">
      <c r="A53" s="93">
        <v>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>
        <v>2</v>
      </c>
      <c r="R53" s="93"/>
      <c r="S53" s="93"/>
      <c r="T53" s="93"/>
      <c r="U53" s="93"/>
      <c r="V53" s="93">
        <v>3</v>
      </c>
      <c r="W53" s="93"/>
      <c r="X53" s="93"/>
      <c r="Y53" s="93"/>
      <c r="Z53" s="93"/>
      <c r="AA53" s="93">
        <v>4</v>
      </c>
      <c r="AB53" s="93"/>
      <c r="AC53" s="93"/>
      <c r="AD53" s="93"/>
      <c r="AE53" s="93"/>
      <c r="AF53" s="93"/>
      <c r="AG53" s="93">
        <v>5</v>
      </c>
      <c r="AH53" s="93"/>
      <c r="AI53" s="93"/>
      <c r="AJ53" s="93"/>
      <c r="AK53" s="93"/>
      <c r="AL53" s="93">
        <v>6</v>
      </c>
      <c r="AM53" s="93"/>
      <c r="AN53" s="93"/>
      <c r="AO53" s="93"/>
      <c r="AP53" s="93"/>
      <c r="AQ53" s="93">
        <v>7</v>
      </c>
      <c r="AR53" s="93"/>
      <c r="AS53" s="93"/>
      <c r="AT53" s="93"/>
      <c r="AU53" s="93"/>
      <c r="AV53" s="93"/>
      <c r="AW53" s="93">
        <v>8</v>
      </c>
      <c r="AX53" s="93"/>
      <c r="AY53" s="93"/>
      <c r="AZ53" s="93"/>
      <c r="BA53" s="93"/>
      <c r="BB53" s="128">
        <v>9</v>
      </c>
      <c r="BC53" s="128"/>
      <c r="BD53" s="128"/>
      <c r="BE53" s="128"/>
      <c r="BF53" s="128"/>
      <c r="BG53" s="128">
        <v>10</v>
      </c>
      <c r="BH53" s="128"/>
      <c r="BI53" s="128"/>
      <c r="BJ53" s="128"/>
      <c r="BK53" s="128"/>
      <c r="BL53" s="128"/>
      <c r="BM53" s="6"/>
      <c r="BN53" s="6"/>
      <c r="BO53" s="6"/>
      <c r="BP53" s="6"/>
      <c r="BQ53" s="6"/>
    </row>
    <row r="54" spans="1:79" ht="27" customHeight="1" x14ac:dyDescent="0.25">
      <c r="A54" s="129" t="s">
        <v>144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11"/>
      <c r="R54" s="111"/>
      <c r="S54" s="111"/>
      <c r="T54" s="111"/>
      <c r="U54" s="111"/>
      <c r="V54" s="111">
        <v>1307800</v>
      </c>
      <c r="W54" s="111"/>
      <c r="X54" s="111"/>
      <c r="Y54" s="111"/>
      <c r="Z54" s="111"/>
      <c r="AA54" s="118">
        <f>V54</f>
        <v>1307800</v>
      </c>
      <c r="AB54" s="118"/>
      <c r="AC54" s="118"/>
      <c r="AD54" s="118"/>
      <c r="AE54" s="118"/>
      <c r="AF54" s="118"/>
      <c r="AG54" s="111"/>
      <c r="AH54" s="111"/>
      <c r="AI54" s="111"/>
      <c r="AJ54" s="111"/>
      <c r="AK54" s="111"/>
      <c r="AL54" s="111">
        <f>AU43</f>
        <v>1302754.26</v>
      </c>
      <c r="AM54" s="111"/>
      <c r="AN54" s="111"/>
      <c r="AO54" s="111"/>
      <c r="AP54" s="111"/>
      <c r="AQ54" s="118">
        <f>AL54</f>
        <v>1302754.26</v>
      </c>
      <c r="AR54" s="118"/>
      <c r="AS54" s="118"/>
      <c r="AT54" s="118"/>
      <c r="AU54" s="118"/>
      <c r="AV54" s="118"/>
      <c r="AW54" s="290"/>
      <c r="AX54" s="288"/>
      <c r="AY54" s="288"/>
      <c r="AZ54" s="288"/>
      <c r="BA54" s="289"/>
      <c r="BB54" s="287">
        <f>AL54-V54</f>
        <v>-5045.7399999999907</v>
      </c>
      <c r="BC54" s="288"/>
      <c r="BD54" s="288"/>
      <c r="BE54" s="288"/>
      <c r="BF54" s="289"/>
      <c r="BG54" s="118">
        <f>BB54</f>
        <v>-5045.7399999999907</v>
      </c>
      <c r="BH54" s="118"/>
      <c r="BI54" s="118"/>
      <c r="BJ54" s="118"/>
      <c r="BK54" s="118"/>
      <c r="BL54" s="118"/>
      <c r="BM54" s="6"/>
      <c r="BN54" s="6"/>
      <c r="BO54" s="6"/>
      <c r="BP54" s="6"/>
      <c r="BQ54" s="6"/>
    </row>
    <row r="55" spans="1:79" ht="27" customHeight="1" x14ac:dyDescent="0.2">
      <c r="A55" s="129" t="s">
        <v>145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11"/>
      <c r="R55" s="111"/>
      <c r="S55" s="111"/>
      <c r="T55" s="111"/>
      <c r="U55" s="111"/>
      <c r="V55" s="111">
        <v>1140500</v>
      </c>
      <c r="W55" s="111"/>
      <c r="X55" s="111"/>
      <c r="Y55" s="111"/>
      <c r="Z55" s="111"/>
      <c r="AA55" s="118">
        <f>V55</f>
        <v>1140500</v>
      </c>
      <c r="AB55" s="118"/>
      <c r="AC55" s="118"/>
      <c r="AD55" s="118"/>
      <c r="AE55" s="118"/>
      <c r="AF55" s="118"/>
      <c r="AG55" s="111"/>
      <c r="AH55" s="111"/>
      <c r="AI55" s="111"/>
      <c r="AJ55" s="111"/>
      <c r="AK55" s="111"/>
      <c r="AL55" s="111">
        <f>AU44+AU45</f>
        <v>133124.76999999999</v>
      </c>
      <c r="AM55" s="111"/>
      <c r="AN55" s="111"/>
      <c r="AO55" s="111"/>
      <c r="AP55" s="111"/>
      <c r="AQ55" s="118">
        <f>AL55</f>
        <v>133124.76999999999</v>
      </c>
      <c r="AR55" s="118"/>
      <c r="AS55" s="118"/>
      <c r="AT55" s="118"/>
      <c r="AU55" s="118"/>
      <c r="AV55" s="118"/>
      <c r="AW55" s="290"/>
      <c r="AX55" s="288"/>
      <c r="AY55" s="288"/>
      <c r="AZ55" s="288"/>
      <c r="BA55" s="289"/>
      <c r="BB55" s="287">
        <f>AL55-V55</f>
        <v>-1007375.23</v>
      </c>
      <c r="BC55" s="288"/>
      <c r="BD55" s="288"/>
      <c r="BE55" s="288"/>
      <c r="BF55" s="289"/>
      <c r="BG55" s="118">
        <f>BB55</f>
        <v>-1007375.23</v>
      </c>
      <c r="BH55" s="118"/>
      <c r="BI55" s="118"/>
      <c r="BJ55" s="118"/>
      <c r="BK55" s="118"/>
      <c r="BL55" s="118"/>
      <c r="BM55" s="7"/>
      <c r="BN55" s="7"/>
      <c r="BO55" s="7"/>
      <c r="BP55" s="7"/>
      <c r="BQ55" s="7"/>
      <c r="CA55" s="1" t="s">
        <v>26</v>
      </c>
    </row>
    <row r="56" spans="1:79" s="22" customFormat="1" ht="12" x14ac:dyDescent="0.2">
      <c r="A56" s="388" t="s">
        <v>63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136"/>
      <c r="R56" s="136"/>
      <c r="S56" s="136"/>
      <c r="T56" s="136"/>
      <c r="U56" s="136"/>
      <c r="V56" s="136">
        <f>SUM(V54:Z55)</f>
        <v>2448300</v>
      </c>
      <c r="W56" s="136"/>
      <c r="X56" s="136"/>
      <c r="Y56" s="136"/>
      <c r="Z56" s="136"/>
      <c r="AA56" s="136">
        <f>Q56+V56</f>
        <v>2448300</v>
      </c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>
        <f>AL54+AL55</f>
        <v>1435879.03</v>
      </c>
      <c r="AM56" s="136"/>
      <c r="AN56" s="136"/>
      <c r="AO56" s="136"/>
      <c r="AP56" s="136"/>
      <c r="AQ56" s="136">
        <f>AG56+AL56</f>
        <v>1435879.03</v>
      </c>
      <c r="AR56" s="136"/>
      <c r="AS56" s="136"/>
      <c r="AT56" s="136"/>
      <c r="AU56" s="136"/>
      <c r="AV56" s="136"/>
      <c r="AW56" s="136">
        <f>AG56-Q56</f>
        <v>0</v>
      </c>
      <c r="AX56" s="136"/>
      <c r="AY56" s="136"/>
      <c r="AZ56" s="136"/>
      <c r="BA56" s="136"/>
      <c r="BB56" s="138">
        <f>AL56-V56</f>
        <v>-1012420.97</v>
      </c>
      <c r="BC56" s="138"/>
      <c r="BD56" s="138"/>
      <c r="BE56" s="138"/>
      <c r="BF56" s="138"/>
      <c r="BG56" s="138">
        <f>AW56+BB56</f>
        <v>-1012420.97</v>
      </c>
      <c r="BH56" s="138"/>
      <c r="BI56" s="138"/>
      <c r="BJ56" s="138"/>
      <c r="BK56" s="138"/>
      <c r="BL56" s="138"/>
      <c r="BM56" s="23"/>
      <c r="BN56" s="23"/>
      <c r="BO56" s="23"/>
      <c r="BP56" s="23"/>
      <c r="BQ56" s="23"/>
      <c r="CA56" s="22" t="s">
        <v>27</v>
      </c>
    </row>
    <row r="58" spans="1:79" ht="15.75" customHeight="1" x14ac:dyDescent="0.2">
      <c r="A58" s="105" t="s">
        <v>53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</row>
    <row r="60" spans="1:79" ht="45" customHeight="1" x14ac:dyDescent="0.2">
      <c r="A60" s="329" t="s">
        <v>10</v>
      </c>
      <c r="B60" s="330"/>
      <c r="C60" s="329" t="s">
        <v>9</v>
      </c>
      <c r="D60" s="104"/>
      <c r="E60" s="104"/>
      <c r="F60" s="104"/>
      <c r="G60" s="104"/>
      <c r="H60" s="104"/>
      <c r="I60" s="330"/>
      <c r="J60" s="329" t="s">
        <v>8</v>
      </c>
      <c r="K60" s="104"/>
      <c r="L60" s="104"/>
      <c r="M60" s="104"/>
      <c r="N60" s="330"/>
      <c r="O60" s="329" t="s">
        <v>7</v>
      </c>
      <c r="P60" s="104"/>
      <c r="Q60" s="104"/>
      <c r="R60" s="104"/>
      <c r="S60" s="104"/>
      <c r="T60" s="104"/>
      <c r="U60" s="104"/>
      <c r="V60" s="104"/>
      <c r="W60" s="104"/>
      <c r="X60" s="330"/>
      <c r="Y60" s="93" t="s">
        <v>30</v>
      </c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 t="s">
        <v>55</v>
      </c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334" t="s">
        <v>3</v>
      </c>
      <c r="BD60" s="334"/>
      <c r="BE60" s="334"/>
      <c r="BF60" s="334"/>
      <c r="BG60" s="334"/>
      <c r="BH60" s="334"/>
      <c r="BI60" s="334"/>
      <c r="BJ60" s="334"/>
      <c r="BK60" s="334"/>
      <c r="BL60" s="334"/>
      <c r="BM60" s="334"/>
      <c r="BN60" s="334"/>
      <c r="BO60" s="334"/>
      <c r="BP60" s="334"/>
      <c r="BQ60" s="334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331"/>
      <c r="B61" s="332"/>
      <c r="C61" s="331"/>
      <c r="D61" s="333"/>
      <c r="E61" s="333"/>
      <c r="F61" s="333"/>
      <c r="G61" s="333"/>
      <c r="H61" s="333"/>
      <c r="I61" s="332"/>
      <c r="J61" s="331"/>
      <c r="K61" s="333"/>
      <c r="L61" s="333"/>
      <c r="M61" s="333"/>
      <c r="N61" s="332"/>
      <c r="O61" s="331"/>
      <c r="P61" s="333"/>
      <c r="Q61" s="333"/>
      <c r="R61" s="333"/>
      <c r="S61" s="333"/>
      <c r="T61" s="333"/>
      <c r="U61" s="333"/>
      <c r="V61" s="333"/>
      <c r="W61" s="333"/>
      <c r="X61" s="332"/>
      <c r="Y61" s="153" t="s">
        <v>5</v>
      </c>
      <c r="Z61" s="154"/>
      <c r="AA61" s="154"/>
      <c r="AB61" s="154"/>
      <c r="AC61" s="155"/>
      <c r="AD61" s="153" t="s">
        <v>4</v>
      </c>
      <c r="AE61" s="154"/>
      <c r="AF61" s="154"/>
      <c r="AG61" s="154"/>
      <c r="AH61" s="155"/>
      <c r="AI61" s="93" t="s">
        <v>31</v>
      </c>
      <c r="AJ61" s="93"/>
      <c r="AK61" s="93"/>
      <c r="AL61" s="93"/>
      <c r="AM61" s="93"/>
      <c r="AN61" s="93" t="s">
        <v>5</v>
      </c>
      <c r="AO61" s="93"/>
      <c r="AP61" s="93"/>
      <c r="AQ61" s="93"/>
      <c r="AR61" s="93"/>
      <c r="AS61" s="93" t="s">
        <v>4</v>
      </c>
      <c r="AT61" s="93"/>
      <c r="AU61" s="93"/>
      <c r="AV61" s="93"/>
      <c r="AW61" s="93"/>
      <c r="AX61" s="93" t="s">
        <v>31</v>
      </c>
      <c r="AY61" s="93"/>
      <c r="AZ61" s="93"/>
      <c r="BA61" s="93"/>
      <c r="BB61" s="93"/>
      <c r="BC61" s="93" t="s">
        <v>5</v>
      </c>
      <c r="BD61" s="93"/>
      <c r="BE61" s="93"/>
      <c r="BF61" s="93"/>
      <c r="BG61" s="93"/>
      <c r="BH61" s="93" t="s">
        <v>4</v>
      </c>
      <c r="BI61" s="93"/>
      <c r="BJ61" s="93"/>
      <c r="BK61" s="93"/>
      <c r="BL61" s="93"/>
      <c r="BM61" s="93" t="s">
        <v>31</v>
      </c>
      <c r="BN61" s="93"/>
      <c r="BO61" s="93"/>
      <c r="BP61" s="93"/>
      <c r="BQ61" s="93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93">
        <v>1</v>
      </c>
      <c r="B62" s="93"/>
      <c r="C62" s="93">
        <v>2</v>
      </c>
      <c r="D62" s="93"/>
      <c r="E62" s="93"/>
      <c r="F62" s="93"/>
      <c r="G62" s="93"/>
      <c r="H62" s="93"/>
      <c r="I62" s="93"/>
      <c r="J62" s="93">
        <v>3</v>
      </c>
      <c r="K62" s="93"/>
      <c r="L62" s="93"/>
      <c r="M62" s="93"/>
      <c r="N62" s="93"/>
      <c r="O62" s="93">
        <v>4</v>
      </c>
      <c r="P62" s="93"/>
      <c r="Q62" s="93"/>
      <c r="R62" s="93"/>
      <c r="S62" s="93"/>
      <c r="T62" s="93"/>
      <c r="U62" s="93"/>
      <c r="V62" s="93"/>
      <c r="W62" s="93"/>
      <c r="X62" s="93"/>
      <c r="Y62" s="93">
        <v>5</v>
      </c>
      <c r="Z62" s="93"/>
      <c r="AA62" s="93"/>
      <c r="AB62" s="93"/>
      <c r="AC62" s="93"/>
      <c r="AD62" s="93">
        <v>6</v>
      </c>
      <c r="AE62" s="93"/>
      <c r="AF62" s="93"/>
      <c r="AG62" s="93"/>
      <c r="AH62" s="93"/>
      <c r="AI62" s="93">
        <v>7</v>
      </c>
      <c r="AJ62" s="93"/>
      <c r="AK62" s="93"/>
      <c r="AL62" s="93"/>
      <c r="AM62" s="93"/>
      <c r="AN62" s="153">
        <v>8</v>
      </c>
      <c r="AO62" s="154"/>
      <c r="AP62" s="154"/>
      <c r="AQ62" s="154"/>
      <c r="AR62" s="155"/>
      <c r="AS62" s="153">
        <v>9</v>
      </c>
      <c r="AT62" s="154"/>
      <c r="AU62" s="154"/>
      <c r="AV62" s="154"/>
      <c r="AW62" s="155"/>
      <c r="AX62" s="153">
        <v>10</v>
      </c>
      <c r="AY62" s="154"/>
      <c r="AZ62" s="154"/>
      <c r="BA62" s="154"/>
      <c r="BB62" s="155"/>
      <c r="BC62" s="153">
        <v>11</v>
      </c>
      <c r="BD62" s="154"/>
      <c r="BE62" s="154"/>
      <c r="BF62" s="154"/>
      <c r="BG62" s="155"/>
      <c r="BH62" s="153">
        <v>12</v>
      </c>
      <c r="BI62" s="154"/>
      <c r="BJ62" s="154"/>
      <c r="BK62" s="154"/>
      <c r="BL62" s="155"/>
      <c r="BM62" s="153">
        <v>13</v>
      </c>
      <c r="BN62" s="154"/>
      <c r="BO62" s="154"/>
      <c r="BP62" s="154"/>
      <c r="BQ62" s="155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97" t="s">
        <v>44</v>
      </c>
      <c r="B63" s="97"/>
      <c r="C63" s="98" t="s">
        <v>19</v>
      </c>
      <c r="D63" s="99"/>
      <c r="E63" s="99"/>
      <c r="F63" s="99"/>
      <c r="G63" s="99"/>
      <c r="H63" s="99"/>
      <c r="I63" s="100"/>
      <c r="J63" s="97" t="s">
        <v>20</v>
      </c>
      <c r="K63" s="97"/>
      <c r="L63" s="97"/>
      <c r="M63" s="97"/>
      <c r="N63" s="97"/>
      <c r="O63" s="129" t="s">
        <v>45</v>
      </c>
      <c r="P63" s="129"/>
      <c r="Q63" s="129"/>
      <c r="R63" s="129"/>
      <c r="S63" s="129"/>
      <c r="T63" s="129"/>
      <c r="U63" s="129"/>
      <c r="V63" s="129"/>
      <c r="W63" s="129"/>
      <c r="X63" s="98"/>
      <c r="Y63" s="111" t="s">
        <v>15</v>
      </c>
      <c r="Z63" s="111"/>
      <c r="AA63" s="111"/>
      <c r="AB63" s="111"/>
      <c r="AC63" s="111"/>
      <c r="AD63" s="111" t="s">
        <v>35</v>
      </c>
      <c r="AE63" s="111"/>
      <c r="AF63" s="111"/>
      <c r="AG63" s="111"/>
      <c r="AH63" s="111"/>
      <c r="AI63" s="111" t="s">
        <v>21</v>
      </c>
      <c r="AJ63" s="111"/>
      <c r="AK63" s="111"/>
      <c r="AL63" s="111"/>
      <c r="AM63" s="111"/>
      <c r="AN63" s="111" t="s">
        <v>36</v>
      </c>
      <c r="AO63" s="111"/>
      <c r="AP63" s="111"/>
      <c r="AQ63" s="111"/>
      <c r="AR63" s="111"/>
      <c r="AS63" s="111" t="s">
        <v>16</v>
      </c>
      <c r="AT63" s="111"/>
      <c r="AU63" s="111"/>
      <c r="AV63" s="111"/>
      <c r="AW63" s="111"/>
      <c r="AX63" s="111" t="s">
        <v>21</v>
      </c>
      <c r="AY63" s="111"/>
      <c r="AZ63" s="111"/>
      <c r="BA63" s="111"/>
      <c r="BB63" s="111"/>
      <c r="BC63" s="111" t="s">
        <v>38</v>
      </c>
      <c r="BD63" s="111"/>
      <c r="BE63" s="111"/>
      <c r="BF63" s="111"/>
      <c r="BG63" s="111"/>
      <c r="BH63" s="111" t="s">
        <v>38</v>
      </c>
      <c r="BI63" s="111"/>
      <c r="BJ63" s="111"/>
      <c r="BK63" s="111"/>
      <c r="BL63" s="111"/>
      <c r="BM63" s="294" t="s">
        <v>21</v>
      </c>
      <c r="BN63" s="294"/>
      <c r="BO63" s="294"/>
      <c r="BP63" s="294"/>
      <c r="BQ63" s="294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ht="26.25" customHeight="1" x14ac:dyDescent="0.2">
      <c r="A64" s="93">
        <v>1</v>
      </c>
      <c r="B64" s="93"/>
      <c r="C64" s="389" t="s">
        <v>146</v>
      </c>
      <c r="D64" s="389"/>
      <c r="E64" s="389"/>
      <c r="F64" s="389"/>
      <c r="G64" s="389"/>
      <c r="H64" s="389"/>
      <c r="I64" s="389"/>
      <c r="J64" s="296" t="s">
        <v>135</v>
      </c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7"/>
      <c r="Z64" s="297"/>
      <c r="AA64" s="297"/>
      <c r="AB64" s="297"/>
      <c r="AC64" s="297"/>
      <c r="AD64" s="390">
        <f>V56</f>
        <v>2448300</v>
      </c>
      <c r="AE64" s="297"/>
      <c r="AF64" s="297"/>
      <c r="AG64" s="297"/>
      <c r="AH64" s="297"/>
      <c r="AI64" s="390">
        <f>AD64</f>
        <v>2448300</v>
      </c>
      <c r="AJ64" s="297"/>
      <c r="AK64" s="297"/>
      <c r="AL64" s="297"/>
      <c r="AM64" s="297"/>
      <c r="AN64" s="297"/>
      <c r="AO64" s="297"/>
      <c r="AP64" s="297"/>
      <c r="AQ64" s="297"/>
      <c r="AR64" s="297"/>
      <c r="AS64" s="390">
        <f>AL56</f>
        <v>1435879.03</v>
      </c>
      <c r="AT64" s="297"/>
      <c r="AU64" s="297"/>
      <c r="AV64" s="297"/>
      <c r="AW64" s="297"/>
      <c r="AX64" s="295">
        <f>AS64</f>
        <v>1435879.03</v>
      </c>
      <c r="AY64" s="295"/>
      <c r="AZ64" s="295"/>
      <c r="BA64" s="295"/>
      <c r="BB64" s="295"/>
      <c r="BC64" s="295"/>
      <c r="BD64" s="295"/>
      <c r="BE64" s="295"/>
      <c r="BF64" s="295"/>
      <c r="BG64" s="295"/>
      <c r="BH64" s="295">
        <f>AS64-AD64</f>
        <v>-1012420.97</v>
      </c>
      <c r="BI64" s="295"/>
      <c r="BJ64" s="295"/>
      <c r="BK64" s="295"/>
      <c r="BL64" s="295"/>
      <c r="BM64" s="295">
        <f>BH64</f>
        <v>-1012420.97</v>
      </c>
      <c r="BN64" s="295"/>
      <c r="BO64" s="295"/>
      <c r="BP64" s="295"/>
      <c r="BQ64" s="295"/>
      <c r="BR64" s="12"/>
      <c r="BS64" s="12"/>
      <c r="BT64" s="9"/>
      <c r="BU64" s="9"/>
      <c r="BV64" s="9"/>
      <c r="BW64" s="9"/>
      <c r="BX64" s="9"/>
      <c r="BY64" s="9"/>
      <c r="BZ64" s="9"/>
    </row>
    <row r="65" spans="1:78" ht="26.25" customHeight="1" x14ac:dyDescent="0.2">
      <c r="A65" s="93">
        <v>2</v>
      </c>
      <c r="B65" s="93"/>
      <c r="C65" s="389" t="s">
        <v>147</v>
      </c>
      <c r="D65" s="389"/>
      <c r="E65" s="389"/>
      <c r="F65" s="389"/>
      <c r="G65" s="389"/>
      <c r="H65" s="389"/>
      <c r="I65" s="389"/>
      <c r="J65" s="296" t="s">
        <v>150</v>
      </c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7"/>
      <c r="Z65" s="297"/>
      <c r="AA65" s="297"/>
      <c r="AB65" s="297"/>
      <c r="AC65" s="297"/>
      <c r="AD65" s="297">
        <v>3</v>
      </c>
      <c r="AE65" s="297"/>
      <c r="AF65" s="297"/>
      <c r="AG65" s="297"/>
      <c r="AH65" s="297"/>
      <c r="AI65" s="297">
        <f>AD65</f>
        <v>3</v>
      </c>
      <c r="AJ65" s="297"/>
      <c r="AK65" s="297"/>
      <c r="AL65" s="297"/>
      <c r="AM65" s="297"/>
      <c r="AN65" s="297"/>
      <c r="AO65" s="297"/>
      <c r="AP65" s="297"/>
      <c r="AQ65" s="297"/>
      <c r="AR65" s="297"/>
      <c r="AS65" s="297">
        <v>2</v>
      </c>
      <c r="AT65" s="297"/>
      <c r="AU65" s="297"/>
      <c r="AV65" s="297"/>
      <c r="AW65" s="297"/>
      <c r="AX65" s="295">
        <f t="shared" ref="AX65:AX67" si="4">AS65</f>
        <v>2</v>
      </c>
      <c r="AY65" s="295"/>
      <c r="AZ65" s="295"/>
      <c r="BA65" s="295"/>
      <c r="BB65" s="295"/>
      <c r="BC65" s="295"/>
      <c r="BD65" s="295"/>
      <c r="BE65" s="295"/>
      <c r="BF65" s="295"/>
      <c r="BG65" s="295"/>
      <c r="BH65" s="295">
        <f t="shared" ref="BH65:BH67" si="5">AS65-AD65</f>
        <v>-1</v>
      </c>
      <c r="BI65" s="295"/>
      <c r="BJ65" s="295"/>
      <c r="BK65" s="295"/>
      <c r="BL65" s="295"/>
      <c r="BM65" s="295">
        <f t="shared" ref="BM65:BM67" si="6">BH65</f>
        <v>-1</v>
      </c>
      <c r="BN65" s="295"/>
      <c r="BO65" s="295"/>
      <c r="BP65" s="295"/>
      <c r="BQ65" s="295"/>
      <c r="BR65" s="12"/>
      <c r="BS65" s="12"/>
      <c r="BT65" s="9"/>
      <c r="BU65" s="9"/>
      <c r="BV65" s="9"/>
      <c r="BW65" s="9"/>
      <c r="BX65" s="9"/>
      <c r="BY65" s="9"/>
      <c r="BZ65" s="9"/>
    </row>
    <row r="66" spans="1:78" ht="29.25" customHeight="1" x14ac:dyDescent="0.2">
      <c r="A66" s="93">
        <v>3</v>
      </c>
      <c r="B66" s="93"/>
      <c r="C66" s="389" t="s">
        <v>148</v>
      </c>
      <c r="D66" s="389"/>
      <c r="E66" s="389"/>
      <c r="F66" s="389"/>
      <c r="G66" s="389"/>
      <c r="H66" s="389"/>
      <c r="I66" s="389"/>
      <c r="J66" s="296" t="s">
        <v>135</v>
      </c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7"/>
      <c r="Z66" s="297"/>
      <c r="AA66" s="297"/>
      <c r="AB66" s="297"/>
      <c r="AC66" s="297"/>
      <c r="AD66" s="297">
        <f>ROUND(AD64/AD65, 2)</f>
        <v>816100</v>
      </c>
      <c r="AE66" s="297"/>
      <c r="AF66" s="297"/>
      <c r="AG66" s="297"/>
      <c r="AH66" s="297"/>
      <c r="AI66" s="297">
        <f t="shared" ref="AI66:AI67" si="7">AD66</f>
        <v>816100</v>
      </c>
      <c r="AJ66" s="297"/>
      <c r="AK66" s="297"/>
      <c r="AL66" s="297"/>
      <c r="AM66" s="297"/>
      <c r="AN66" s="297"/>
      <c r="AO66" s="297"/>
      <c r="AP66" s="297"/>
      <c r="AQ66" s="297"/>
      <c r="AR66" s="297"/>
      <c r="AS66" s="297">
        <f>ROUND(AS64/AS65, 2)</f>
        <v>717939.52</v>
      </c>
      <c r="AT66" s="297"/>
      <c r="AU66" s="297"/>
      <c r="AV66" s="297"/>
      <c r="AW66" s="297"/>
      <c r="AX66" s="295">
        <f t="shared" si="4"/>
        <v>717939.52</v>
      </c>
      <c r="AY66" s="295"/>
      <c r="AZ66" s="295"/>
      <c r="BA66" s="295"/>
      <c r="BB66" s="295"/>
      <c r="BC66" s="295"/>
      <c r="BD66" s="295"/>
      <c r="BE66" s="295"/>
      <c r="BF66" s="295"/>
      <c r="BG66" s="295"/>
      <c r="BH66" s="295">
        <f t="shared" si="5"/>
        <v>-98160.479999999981</v>
      </c>
      <c r="BI66" s="295"/>
      <c r="BJ66" s="295"/>
      <c r="BK66" s="295"/>
      <c r="BL66" s="295"/>
      <c r="BM66" s="295">
        <f t="shared" si="6"/>
        <v>-98160.479999999981</v>
      </c>
      <c r="BN66" s="295"/>
      <c r="BO66" s="295"/>
      <c r="BP66" s="295"/>
      <c r="BQ66" s="295"/>
      <c r="BR66" s="12"/>
      <c r="BS66" s="12"/>
      <c r="BT66" s="9"/>
      <c r="BU66" s="9"/>
      <c r="BV66" s="9"/>
      <c r="BW66" s="9"/>
      <c r="BX66" s="9"/>
      <c r="BY66" s="9"/>
      <c r="BZ66" s="9"/>
    </row>
    <row r="67" spans="1:78" ht="26.25" customHeight="1" x14ac:dyDescent="0.2">
      <c r="A67" s="93">
        <v>4</v>
      </c>
      <c r="B67" s="93"/>
      <c r="C67" s="389" t="s">
        <v>149</v>
      </c>
      <c r="D67" s="389"/>
      <c r="E67" s="389"/>
      <c r="F67" s="389"/>
      <c r="G67" s="389"/>
      <c r="H67" s="389"/>
      <c r="I67" s="389"/>
      <c r="J67" s="296" t="s">
        <v>151</v>
      </c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7"/>
      <c r="Z67" s="297"/>
      <c r="AA67" s="297"/>
      <c r="AB67" s="297"/>
      <c r="AC67" s="297"/>
      <c r="AD67" s="297">
        <v>0</v>
      </c>
      <c r="AE67" s="297"/>
      <c r="AF67" s="297"/>
      <c r="AG67" s="297"/>
      <c r="AH67" s="297"/>
      <c r="AI67" s="297">
        <f t="shared" si="7"/>
        <v>0</v>
      </c>
      <c r="AJ67" s="297"/>
      <c r="AK67" s="297"/>
      <c r="AL67" s="297"/>
      <c r="AM67" s="297"/>
      <c r="AN67" s="297"/>
      <c r="AO67" s="297"/>
      <c r="AP67" s="297"/>
      <c r="AQ67" s="297"/>
      <c r="AR67" s="297"/>
      <c r="AS67" s="297">
        <v>100</v>
      </c>
      <c r="AT67" s="297"/>
      <c r="AU67" s="297"/>
      <c r="AV67" s="297"/>
      <c r="AW67" s="297"/>
      <c r="AX67" s="295">
        <f t="shared" si="4"/>
        <v>100</v>
      </c>
      <c r="AY67" s="295"/>
      <c r="AZ67" s="295"/>
      <c r="BA67" s="295"/>
      <c r="BB67" s="295"/>
      <c r="BC67" s="295"/>
      <c r="BD67" s="295"/>
      <c r="BE67" s="295"/>
      <c r="BF67" s="295"/>
      <c r="BG67" s="295"/>
      <c r="BH67" s="295">
        <f t="shared" si="5"/>
        <v>100</v>
      </c>
      <c r="BI67" s="295"/>
      <c r="BJ67" s="295"/>
      <c r="BK67" s="295"/>
      <c r="BL67" s="295"/>
      <c r="BM67" s="295">
        <f t="shared" si="6"/>
        <v>100</v>
      </c>
      <c r="BN67" s="295"/>
      <c r="BO67" s="295"/>
      <c r="BP67" s="295"/>
      <c r="BQ67" s="295"/>
      <c r="BR67" s="12"/>
      <c r="BS67" s="12"/>
      <c r="BT67" s="9"/>
      <c r="BU67" s="9"/>
      <c r="BV67" s="9"/>
      <c r="BW67" s="9"/>
      <c r="BX67" s="9"/>
      <c r="BY67" s="9"/>
      <c r="BZ67" s="9"/>
    </row>
    <row r="69" spans="1:78" ht="15.95" customHeight="1" x14ac:dyDescent="0.2">
      <c r="A69" s="105" t="s">
        <v>56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</row>
    <row r="70" spans="1:78" ht="15.95" customHeight="1" x14ac:dyDescent="0.2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 x14ac:dyDescent="0.2">
      <c r="A73" s="168" t="str">
        <f>КПК0117310!A74</f>
        <v xml:space="preserve">Сватівський міський голова 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3"/>
      <c r="AO73" s="3"/>
      <c r="AP73" s="171" t="str">
        <f>КПК0117310!AP74</f>
        <v>Є.В.Рибалко</v>
      </c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</row>
    <row r="74" spans="1:78" x14ac:dyDescent="0.2">
      <c r="W74" s="167" t="s">
        <v>12</v>
      </c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4"/>
      <c r="AO74" s="4"/>
      <c r="AP74" s="167" t="s">
        <v>13</v>
      </c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  <row r="77" spans="1:78" ht="15.95" customHeight="1" x14ac:dyDescent="0.2">
      <c r="A77" s="168" t="s">
        <v>66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3"/>
      <c r="AO77" s="3"/>
      <c r="AP77" s="171" t="s">
        <v>67</v>
      </c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</row>
    <row r="78" spans="1:78" x14ac:dyDescent="0.2">
      <c r="W78" s="167" t="s">
        <v>12</v>
      </c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4"/>
      <c r="AO78" s="4"/>
      <c r="AP78" s="167" t="s">
        <v>13</v>
      </c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</row>
  </sheetData>
  <mergeCells count="278">
    <mergeCell ref="A46:BQ46"/>
    <mergeCell ref="BM65:BQ65"/>
    <mergeCell ref="A66:B66"/>
    <mergeCell ref="C66:I66"/>
    <mergeCell ref="J66:N66"/>
    <mergeCell ref="O66:X66"/>
    <mergeCell ref="Y66:AC66"/>
    <mergeCell ref="AD66:AH66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AX62:BB62"/>
    <mergeCell ref="BC62:BG62"/>
    <mergeCell ref="BH62:BL62"/>
    <mergeCell ref="BM62:BQ62"/>
    <mergeCell ref="A63:B63"/>
    <mergeCell ref="C63:I63"/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44:B44"/>
    <mergeCell ref="C44:Z44"/>
    <mergeCell ref="AA44:AE44"/>
    <mergeCell ref="AF44:AJ44"/>
    <mergeCell ref="AK44:AO44"/>
    <mergeCell ref="AQ54:AV54"/>
    <mergeCell ref="AW54:BA54"/>
    <mergeCell ref="BB54:BF54"/>
    <mergeCell ref="BG54:BL54"/>
    <mergeCell ref="AW53:BA53"/>
    <mergeCell ref="BB53:BF53"/>
    <mergeCell ref="BG53:BL53"/>
    <mergeCell ref="AW52:BA52"/>
    <mergeCell ref="BB52:BF52"/>
    <mergeCell ref="BG52:BL52"/>
    <mergeCell ref="AW51:BL51"/>
    <mergeCell ref="Q52:U52"/>
    <mergeCell ref="V52:Z52"/>
    <mergeCell ref="AA52:AF52"/>
    <mergeCell ref="AG52:AK52"/>
    <mergeCell ref="AL52:AP52"/>
    <mergeCell ref="AU47:AY47"/>
    <mergeCell ref="AZ47:BC47"/>
    <mergeCell ref="BD47:BH47"/>
    <mergeCell ref="A43:B43"/>
    <mergeCell ref="C43:Z43"/>
    <mergeCell ref="AA43:AE43"/>
    <mergeCell ref="AF43:AJ43"/>
    <mergeCell ref="AK43:AO43"/>
    <mergeCell ref="AP43:AT43"/>
    <mergeCell ref="A54:P54"/>
    <mergeCell ref="Q54:U54"/>
    <mergeCell ref="V54:Z54"/>
    <mergeCell ref="AA54:AF54"/>
    <mergeCell ref="AG54:AK54"/>
    <mergeCell ref="AL54:AP54"/>
    <mergeCell ref="AQ53:AV53"/>
    <mergeCell ref="AQ52:AV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W78:AM78"/>
    <mergeCell ref="AP78:BH78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69:BL69"/>
    <mergeCell ref="A70:BL70"/>
    <mergeCell ref="BM63:BQ63"/>
    <mergeCell ref="AI63:AM63"/>
    <mergeCell ref="AN63:AR63"/>
    <mergeCell ref="AS63:AW63"/>
    <mergeCell ref="AX63:BB63"/>
    <mergeCell ref="BC63:BG63"/>
    <mergeCell ref="BH63:BL63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J63:N63"/>
    <mergeCell ref="O63:X63"/>
    <mergeCell ref="Y63:AC63"/>
    <mergeCell ref="AD63:AH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55:P55"/>
    <mergeCell ref="Q55:U55"/>
    <mergeCell ref="V55:Z55"/>
    <mergeCell ref="AA55:AF55"/>
    <mergeCell ref="AG55:AK55"/>
    <mergeCell ref="AL55:AP55"/>
    <mergeCell ref="AQ56:AV56"/>
    <mergeCell ref="AW56:BA56"/>
    <mergeCell ref="BB56:BF56"/>
    <mergeCell ref="BG56:BL56"/>
    <mergeCell ref="BI47:BM47"/>
    <mergeCell ref="BN47:BQ47"/>
    <mergeCell ref="A49:BL49"/>
    <mergeCell ref="A47:B47"/>
    <mergeCell ref="C47:Z47"/>
    <mergeCell ref="AA47:AE47"/>
    <mergeCell ref="AF47:AJ47"/>
    <mergeCell ref="AK47:AO47"/>
    <mergeCell ref="AP47:AT47"/>
    <mergeCell ref="AP45:AT45"/>
    <mergeCell ref="AU45:AY45"/>
    <mergeCell ref="AZ45:BC45"/>
    <mergeCell ref="BD45:BH45"/>
    <mergeCell ref="BI45:BM45"/>
    <mergeCell ref="BN45:BQ45"/>
    <mergeCell ref="AU42:AY42"/>
    <mergeCell ref="AZ42:BC42"/>
    <mergeCell ref="BD42:BH42"/>
    <mergeCell ref="BI42:BM42"/>
    <mergeCell ref="BN42:BQ42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5:B45"/>
    <mergeCell ref="C45:Z45"/>
    <mergeCell ref="AA45:AE45"/>
    <mergeCell ref="AF45:AJ45"/>
    <mergeCell ref="AK45:AO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:C67">
    <cfRule type="cellIs" dxfId="11" priority="1" stopIfTrue="1" operator="equal">
      <formula>$C59</formula>
    </cfRule>
  </conditionalFormatting>
  <conditionalFormatting sqref="A64:B67">
    <cfRule type="cellIs" dxfId="1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B8C7-09EF-4C40-A988-A76A2D4C241A}">
  <sheetPr>
    <tabColor rgb="FF0070C0"/>
  </sheetPr>
  <dimension ref="A1:CB78"/>
  <sheetViews>
    <sheetView topLeftCell="A46" workbookViewId="0">
      <selection activeCell="BM53" sqref="BM53:BN53"/>
    </sheetView>
  </sheetViews>
  <sheetFormatPr defaultRowHeight="12.75" x14ac:dyDescent="0.2"/>
  <cols>
    <col min="1" max="1" width="3.28515625" style="1" customWidth="1"/>
    <col min="2" max="2" width="0.7109375" style="1" customWidth="1"/>
    <col min="3" max="3" width="1.140625" style="1" customWidth="1"/>
    <col min="4" max="7" width="2.85546875" style="1" customWidth="1"/>
    <col min="8" max="8" width="5.5703125" style="1" customWidth="1"/>
    <col min="9" max="9" width="2.85546875" style="1" customWidth="1"/>
    <col min="10" max="14" width="1.5703125" style="1" customWidth="1"/>
    <col min="15" max="16" width="2.85546875" style="1" customWidth="1"/>
    <col min="17" max="20" width="1.7109375" style="1" customWidth="1"/>
    <col min="21" max="21" width="2.85546875" style="1" customWidth="1"/>
    <col min="22" max="23" width="1.7109375" style="1" customWidth="1"/>
    <col min="24" max="24" width="2.42578125" style="1" customWidth="1"/>
    <col min="25" max="25" width="1.7109375" style="1" customWidth="1"/>
    <col min="26" max="26" width="3.28515625" style="1" customWidth="1"/>
    <col min="27" max="30" width="1.7109375" style="1" customWidth="1"/>
    <col min="31" max="31" width="3" style="1" customWidth="1"/>
    <col min="32" max="35" width="1.7109375" style="1" customWidth="1"/>
    <col min="36" max="36" width="3.140625" style="1" customWidth="1"/>
    <col min="37" max="40" width="1.7109375" style="1" customWidth="1"/>
    <col min="41" max="41" width="3.85546875" style="1" customWidth="1"/>
    <col min="42" max="45" width="1.7109375" style="1" customWidth="1"/>
    <col min="46" max="46" width="2.85546875" style="1" customWidth="1"/>
    <col min="47" max="50" width="1.7109375" style="1" customWidth="1"/>
    <col min="51" max="51" width="2.7109375" style="1" customWidth="1"/>
    <col min="52" max="53" width="1.7109375" style="1" customWidth="1"/>
    <col min="54" max="54" width="3.28515625" style="1" customWidth="1"/>
    <col min="55" max="55" width="2.5703125" style="1" customWidth="1"/>
    <col min="56" max="68" width="1.7109375" style="1" customWidth="1"/>
    <col min="69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2.25" customHeight="1" x14ac:dyDescent="0.2">
      <c r="AO2" s="189" t="s">
        <v>57</v>
      </c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</row>
    <row r="3" spans="1:64" ht="9" hidden="1" customHeight="1" x14ac:dyDescent="0.2"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</row>
    <row r="4" spans="1:64" ht="15.75" customHeight="1" x14ac:dyDescent="0.2"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customHeight="1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4" s="37" customFormat="1" ht="31.5" customHeight="1" x14ac:dyDescent="0.2">
      <c r="A14" s="185" t="s">
        <v>11</v>
      </c>
      <c r="B14" s="185"/>
      <c r="C14" s="36"/>
      <c r="D14" s="186" t="s">
        <v>65</v>
      </c>
      <c r="E14" s="186"/>
      <c r="F14" s="186"/>
      <c r="G14" s="186"/>
      <c r="H14" s="186"/>
      <c r="I14" s="186"/>
      <c r="J14" s="186"/>
      <c r="K14" s="36"/>
      <c r="L14" s="187" t="str">
        <f>КПК0114082!L14</f>
        <v>Сватівська міська рада Луганської області</v>
      </c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</row>
    <row r="15" spans="1:64" s="37" customFormat="1" ht="15.95" customHeight="1" x14ac:dyDescent="0.2">
      <c r="A15" s="38"/>
      <c r="B15" s="38"/>
      <c r="C15" s="38"/>
      <c r="D15" s="188" t="s">
        <v>40</v>
      </c>
      <c r="E15" s="188"/>
      <c r="F15" s="188"/>
      <c r="G15" s="188"/>
      <c r="H15" s="188"/>
      <c r="I15" s="188"/>
      <c r="J15" s="188"/>
      <c r="K15" s="38"/>
      <c r="L15" s="188" t="s">
        <v>0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</row>
    <row r="16" spans="1:64" s="37" customFormat="1" ht="6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s="37" customFormat="1" ht="31.5" customHeight="1" x14ac:dyDescent="0.2">
      <c r="A17" s="185" t="s">
        <v>41</v>
      </c>
      <c r="B17" s="185"/>
      <c r="C17" s="36"/>
      <c r="D17" s="186" t="s">
        <v>71</v>
      </c>
      <c r="E17" s="186"/>
      <c r="F17" s="186"/>
      <c r="G17" s="186"/>
      <c r="H17" s="186"/>
      <c r="I17" s="186"/>
      <c r="J17" s="186"/>
      <c r="K17" s="36"/>
      <c r="L17" s="187" t="str">
        <f>L14</f>
        <v>Сватівська міська рада Луганської області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</row>
    <row r="18" spans="1:79" s="37" customFormat="1" ht="15.95" customHeight="1" x14ac:dyDescent="0.2">
      <c r="A18" s="38"/>
      <c r="B18" s="38"/>
      <c r="C18" s="38"/>
      <c r="D18" s="188" t="s">
        <v>40</v>
      </c>
      <c r="E18" s="188"/>
      <c r="F18" s="188"/>
      <c r="G18" s="188"/>
      <c r="H18" s="188"/>
      <c r="I18" s="188"/>
      <c r="J18" s="188"/>
      <c r="K18" s="38"/>
      <c r="L18" s="188" t="s">
        <v>1</v>
      </c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</row>
    <row r="19" spans="1:79" s="37" customFormat="1" ht="6.75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s="37" customFormat="1" ht="31.5" customHeight="1" x14ac:dyDescent="0.2">
      <c r="A20" s="185" t="s">
        <v>42</v>
      </c>
      <c r="B20" s="185"/>
      <c r="C20" s="36"/>
      <c r="D20" s="190" t="s">
        <v>217</v>
      </c>
      <c r="E20" s="190"/>
      <c r="F20" s="190"/>
      <c r="G20" s="190"/>
      <c r="H20" s="190"/>
      <c r="I20" s="190"/>
      <c r="J20" s="190"/>
      <c r="K20" s="39"/>
      <c r="L20" s="190" t="s">
        <v>125</v>
      </c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87" t="s">
        <v>218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79" s="37" customFormat="1" ht="20.100000000000001" customHeight="1" x14ac:dyDescent="0.2">
      <c r="A21" s="38"/>
      <c r="B21" s="38"/>
      <c r="C21" s="38"/>
      <c r="D21" s="188" t="s">
        <v>40</v>
      </c>
      <c r="E21" s="188"/>
      <c r="F21" s="188"/>
      <c r="G21" s="188"/>
      <c r="H21" s="188"/>
      <c r="I21" s="188"/>
      <c r="J21" s="188"/>
      <c r="K21" s="38"/>
      <c r="L21" s="188" t="s">
        <v>39</v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 t="s">
        <v>2</v>
      </c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</row>
    <row r="22" spans="1:79" s="37" customFormat="1" ht="12" x14ac:dyDescent="0.2"/>
    <row r="23" spans="1:79" s="37" customFormat="1" ht="15.75" customHeight="1" x14ac:dyDescent="0.2">
      <c r="A23" s="200" t="s">
        <v>48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</row>
    <row r="24" spans="1:79" s="37" customFormat="1" ht="27.75" customHeight="1" x14ac:dyDescent="0.2">
      <c r="A24" s="191" t="s">
        <v>6</v>
      </c>
      <c r="B24" s="192"/>
      <c r="C24" s="192"/>
      <c r="D24" s="192"/>
      <c r="E24" s="192"/>
      <c r="F24" s="193"/>
      <c r="G24" s="191" t="s">
        <v>46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3"/>
    </row>
    <row r="25" spans="1:79" s="37" customFormat="1" ht="12" x14ac:dyDescent="0.2">
      <c r="A25" s="191">
        <v>1</v>
      </c>
      <c r="B25" s="192"/>
      <c r="C25" s="192"/>
      <c r="D25" s="192"/>
      <c r="E25" s="192"/>
      <c r="F25" s="193"/>
      <c r="G25" s="191">
        <v>2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3"/>
    </row>
    <row r="26" spans="1:79" s="37" customFormat="1" ht="10.5" hidden="1" customHeight="1" x14ac:dyDescent="0.2">
      <c r="A26" s="191" t="s">
        <v>44</v>
      </c>
      <c r="B26" s="192"/>
      <c r="C26" s="192"/>
      <c r="D26" s="192"/>
      <c r="E26" s="192"/>
      <c r="F26" s="193"/>
      <c r="G26" s="194" t="s">
        <v>19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6"/>
      <c r="CA26" s="37" t="s">
        <v>60</v>
      </c>
    </row>
    <row r="27" spans="1:79" s="37" customFormat="1" ht="12" x14ac:dyDescent="0.2">
      <c r="A27" s="191"/>
      <c r="B27" s="192"/>
      <c r="C27" s="192"/>
      <c r="D27" s="192"/>
      <c r="E27" s="192"/>
      <c r="F27" s="193"/>
      <c r="G27" s="197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9"/>
      <c r="CA27" s="37" t="s">
        <v>58</v>
      </c>
    </row>
    <row r="28" spans="1:79" s="37" customFormat="1" ht="12.75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s="37" customFormat="1" ht="15.95" customHeight="1" x14ac:dyDescent="0.2">
      <c r="A29" s="185" t="s">
        <v>167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</row>
    <row r="30" spans="1:79" s="37" customFormat="1" ht="15.95" customHeight="1" x14ac:dyDescent="0.2">
      <c r="A30" s="202" t="s">
        <v>219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</row>
    <row r="31" spans="1:79" s="37" customFormat="1" ht="12.7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79" s="37" customFormat="1" ht="15.75" customHeight="1" x14ac:dyDescent="0.2">
      <c r="A32" s="200" t="s">
        <v>50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</row>
    <row r="33" spans="1:79" s="37" customFormat="1" ht="27.75" customHeight="1" x14ac:dyDescent="0.2">
      <c r="A33" s="191" t="s">
        <v>6</v>
      </c>
      <c r="B33" s="192"/>
      <c r="C33" s="192"/>
      <c r="D33" s="192"/>
      <c r="E33" s="192"/>
      <c r="F33" s="193"/>
      <c r="G33" s="191" t="s">
        <v>47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3"/>
    </row>
    <row r="34" spans="1:79" s="37" customFormat="1" ht="12" x14ac:dyDescent="0.2">
      <c r="A34" s="191">
        <v>1</v>
      </c>
      <c r="B34" s="192"/>
      <c r="C34" s="192"/>
      <c r="D34" s="192"/>
      <c r="E34" s="192"/>
      <c r="F34" s="193"/>
      <c r="G34" s="191">
        <v>2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3"/>
    </row>
    <row r="35" spans="1:79" s="37" customFormat="1" ht="10.5" customHeight="1" x14ac:dyDescent="0.2">
      <c r="A35" s="191">
        <v>1</v>
      </c>
      <c r="B35" s="192"/>
      <c r="C35" s="192"/>
      <c r="D35" s="192"/>
      <c r="E35" s="192"/>
      <c r="F35" s="193"/>
      <c r="G35" s="194" t="str">
        <f>[1]КПК0117363!$G37</f>
        <v>Виконання інвестиційних проектів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6"/>
      <c r="CA35" s="37" t="s">
        <v>61</v>
      </c>
    </row>
    <row r="36" spans="1:79" s="37" customFormat="1" ht="12.75" customHeight="1" x14ac:dyDescent="0.2">
      <c r="A36" s="191">
        <v>2</v>
      </c>
      <c r="B36" s="192"/>
      <c r="C36" s="192"/>
      <c r="D36" s="192"/>
      <c r="E36" s="192"/>
      <c r="F36" s="193"/>
      <c r="G36" s="194" t="str">
        <f>[1]КПК0117363!$G38</f>
        <v>Надання фінансування МП "Сватівський міський ринок"</v>
      </c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6"/>
      <c r="CA36" s="37" t="s">
        <v>59</v>
      </c>
    </row>
    <row r="37" spans="1:79" s="37" customFormat="1" ht="12" x14ac:dyDescent="0.2"/>
    <row r="38" spans="1:79" s="37" customFormat="1" ht="15.75" customHeight="1" x14ac:dyDescent="0.2">
      <c r="A38" s="185" t="s">
        <v>51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</row>
    <row r="39" spans="1:79" s="37" customFormat="1" ht="15" customHeight="1" x14ac:dyDescent="0.2">
      <c r="A39" s="201" t="s">
        <v>68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</row>
    <row r="40" spans="1:79" s="37" customFormat="1" ht="48" customHeight="1" x14ac:dyDescent="0.2">
      <c r="A40" s="212" t="s">
        <v>6</v>
      </c>
      <c r="B40" s="213"/>
      <c r="C40" s="212" t="s">
        <v>33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213"/>
      <c r="AA40" s="191" t="s">
        <v>30</v>
      </c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3"/>
      <c r="AP40" s="191" t="s">
        <v>54</v>
      </c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3"/>
      <c r="BD40" s="191" t="s">
        <v>3</v>
      </c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3"/>
    </row>
    <row r="41" spans="1:79" s="37" customFormat="1" ht="29.1" customHeight="1" x14ac:dyDescent="0.2">
      <c r="A41" s="214"/>
      <c r="B41" s="215"/>
      <c r="C41" s="214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5"/>
      <c r="AA41" s="191" t="s">
        <v>5</v>
      </c>
      <c r="AB41" s="192"/>
      <c r="AC41" s="192"/>
      <c r="AD41" s="192"/>
      <c r="AE41" s="193"/>
      <c r="AF41" s="191" t="s">
        <v>4</v>
      </c>
      <c r="AG41" s="192"/>
      <c r="AH41" s="192"/>
      <c r="AI41" s="192"/>
      <c r="AJ41" s="193"/>
      <c r="AK41" s="191" t="s">
        <v>31</v>
      </c>
      <c r="AL41" s="192"/>
      <c r="AM41" s="192"/>
      <c r="AN41" s="192"/>
      <c r="AO41" s="193"/>
      <c r="AP41" s="191" t="s">
        <v>5</v>
      </c>
      <c r="AQ41" s="192"/>
      <c r="AR41" s="192"/>
      <c r="AS41" s="192"/>
      <c r="AT41" s="193"/>
      <c r="AU41" s="191" t="s">
        <v>4</v>
      </c>
      <c r="AV41" s="192"/>
      <c r="AW41" s="192"/>
      <c r="AX41" s="192"/>
      <c r="AY41" s="193"/>
      <c r="AZ41" s="191" t="s">
        <v>31</v>
      </c>
      <c r="BA41" s="192"/>
      <c r="BB41" s="192"/>
      <c r="BC41" s="193"/>
      <c r="BD41" s="191" t="s">
        <v>5</v>
      </c>
      <c r="BE41" s="192"/>
      <c r="BF41" s="192"/>
      <c r="BG41" s="192"/>
      <c r="BH41" s="193"/>
      <c r="BI41" s="191" t="s">
        <v>4</v>
      </c>
      <c r="BJ41" s="192"/>
      <c r="BK41" s="192"/>
      <c r="BL41" s="192"/>
      <c r="BM41" s="193"/>
      <c r="BN41" s="191" t="s">
        <v>32</v>
      </c>
      <c r="BO41" s="192"/>
      <c r="BP41" s="192"/>
      <c r="BQ41" s="193"/>
    </row>
    <row r="42" spans="1:79" s="37" customFormat="1" ht="15.95" customHeight="1" x14ac:dyDescent="0.2">
      <c r="A42" s="209">
        <v>1</v>
      </c>
      <c r="B42" s="210"/>
      <c r="C42" s="209">
        <v>2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0"/>
      <c r="AA42" s="209">
        <v>3</v>
      </c>
      <c r="AB42" s="211"/>
      <c r="AC42" s="211"/>
      <c r="AD42" s="211"/>
      <c r="AE42" s="210"/>
      <c r="AF42" s="209">
        <v>4</v>
      </c>
      <c r="AG42" s="211"/>
      <c r="AH42" s="211"/>
      <c r="AI42" s="211"/>
      <c r="AJ42" s="210"/>
      <c r="AK42" s="209">
        <v>5</v>
      </c>
      <c r="AL42" s="211"/>
      <c r="AM42" s="211"/>
      <c r="AN42" s="211"/>
      <c r="AO42" s="210"/>
      <c r="AP42" s="209">
        <v>6</v>
      </c>
      <c r="AQ42" s="211"/>
      <c r="AR42" s="211"/>
      <c r="AS42" s="211"/>
      <c r="AT42" s="210"/>
      <c r="AU42" s="209">
        <v>7</v>
      </c>
      <c r="AV42" s="211"/>
      <c r="AW42" s="211"/>
      <c r="AX42" s="211"/>
      <c r="AY42" s="210"/>
      <c r="AZ42" s="209">
        <v>8</v>
      </c>
      <c r="BA42" s="211"/>
      <c r="BB42" s="211"/>
      <c r="BC42" s="210"/>
      <c r="BD42" s="209">
        <v>9</v>
      </c>
      <c r="BE42" s="211"/>
      <c r="BF42" s="211"/>
      <c r="BG42" s="211"/>
      <c r="BH42" s="210"/>
      <c r="BI42" s="209">
        <v>10</v>
      </c>
      <c r="BJ42" s="211"/>
      <c r="BK42" s="211"/>
      <c r="BL42" s="211"/>
      <c r="BM42" s="210"/>
      <c r="BN42" s="209">
        <v>11</v>
      </c>
      <c r="BO42" s="211"/>
      <c r="BP42" s="211"/>
      <c r="BQ42" s="210"/>
    </row>
    <row r="43" spans="1:79" s="37" customFormat="1" ht="25.5" customHeight="1" x14ac:dyDescent="0.2">
      <c r="A43" s="191">
        <v>1</v>
      </c>
      <c r="B43" s="193"/>
      <c r="C43" s="194" t="str">
        <f>[1]КПК0117363!$D46</f>
        <v xml:space="preserve">Будівництво спортивного майданчика на території стадіона «Нива» у м.Сватове 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6"/>
      <c r="AA43" s="203"/>
      <c r="AB43" s="204"/>
      <c r="AC43" s="204"/>
      <c r="AD43" s="204"/>
      <c r="AE43" s="205"/>
      <c r="AF43" s="203">
        <f>[1]КПК0117363!$AK46</f>
        <v>410000</v>
      </c>
      <c r="AG43" s="204"/>
      <c r="AH43" s="204"/>
      <c r="AI43" s="204"/>
      <c r="AJ43" s="205"/>
      <c r="AK43" s="206">
        <f>AA43+AF43</f>
        <v>410000</v>
      </c>
      <c r="AL43" s="207"/>
      <c r="AM43" s="207"/>
      <c r="AN43" s="207"/>
      <c r="AO43" s="208"/>
      <c r="AP43" s="203"/>
      <c r="AQ43" s="204"/>
      <c r="AR43" s="204"/>
      <c r="AS43" s="204"/>
      <c r="AT43" s="205"/>
      <c r="AU43" s="203">
        <v>9248</v>
      </c>
      <c r="AV43" s="204"/>
      <c r="AW43" s="204"/>
      <c r="AX43" s="204"/>
      <c r="AY43" s="205"/>
      <c r="AZ43" s="206">
        <f>AP43+AU43</f>
        <v>9248</v>
      </c>
      <c r="BA43" s="207"/>
      <c r="BB43" s="207"/>
      <c r="BC43" s="208"/>
      <c r="BD43" s="135">
        <f>AP43-AA43</f>
        <v>0</v>
      </c>
      <c r="BE43" s="217"/>
      <c r="BF43" s="217"/>
      <c r="BG43" s="217"/>
      <c r="BH43" s="218"/>
      <c r="BI43" s="394">
        <f>AU43-AF43</f>
        <v>-400752</v>
      </c>
      <c r="BJ43" s="395"/>
      <c r="BK43" s="395"/>
      <c r="BL43" s="395"/>
      <c r="BM43" s="396"/>
      <c r="BN43" s="391">
        <f>BD43+BI43</f>
        <v>-400752</v>
      </c>
      <c r="BO43" s="392"/>
      <c r="BP43" s="392"/>
      <c r="BQ43" s="393"/>
    </row>
    <row r="44" spans="1:79" s="37" customFormat="1" ht="28.5" customHeight="1" x14ac:dyDescent="0.2">
      <c r="A44" s="191">
        <v>2</v>
      </c>
      <c r="B44" s="193"/>
      <c r="C44" s="194" t="str">
        <f>[1]КПК0117363!$D47</f>
        <v>Капітальний ремонт службового житла за адресами: кв.Мирний, 3/1, кв.Мирний, 4/59, кв.Мирний, 2/16 у м.Сватове Луганської області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6"/>
      <c r="AA44" s="203"/>
      <c r="AB44" s="204"/>
      <c r="AC44" s="204"/>
      <c r="AD44" s="204"/>
      <c r="AE44" s="205"/>
      <c r="AF44" s="203">
        <f>[1]КПК0117363!$AK47</f>
        <v>1000000</v>
      </c>
      <c r="AG44" s="204"/>
      <c r="AH44" s="204"/>
      <c r="AI44" s="204"/>
      <c r="AJ44" s="205"/>
      <c r="AK44" s="206">
        <f t="shared" ref="AK44:AK49" si="0">AA44+AF44</f>
        <v>1000000</v>
      </c>
      <c r="AL44" s="207"/>
      <c r="AM44" s="207"/>
      <c r="AN44" s="207"/>
      <c r="AO44" s="208"/>
      <c r="AP44" s="203"/>
      <c r="AQ44" s="204"/>
      <c r="AR44" s="204"/>
      <c r="AS44" s="204"/>
      <c r="AT44" s="205"/>
      <c r="AU44" s="203"/>
      <c r="AV44" s="204"/>
      <c r="AW44" s="204"/>
      <c r="AX44" s="204"/>
      <c r="AY44" s="205"/>
      <c r="AZ44" s="206">
        <f t="shared" ref="AZ44:AZ49" si="1">AP44+AU44</f>
        <v>0</v>
      </c>
      <c r="BA44" s="207"/>
      <c r="BB44" s="207"/>
      <c r="BC44" s="208"/>
      <c r="BD44" s="135">
        <f t="shared" ref="BD44:BD49" si="2">AP44-AA44</f>
        <v>0</v>
      </c>
      <c r="BE44" s="217"/>
      <c r="BF44" s="217"/>
      <c r="BG44" s="217"/>
      <c r="BH44" s="218"/>
      <c r="BI44" s="394">
        <f t="shared" ref="BI44:BI49" si="3">AU44-AF44</f>
        <v>-1000000</v>
      </c>
      <c r="BJ44" s="395"/>
      <c r="BK44" s="395"/>
      <c r="BL44" s="395"/>
      <c r="BM44" s="396"/>
      <c r="BN44" s="391">
        <f t="shared" ref="BN44:BN49" si="4">BD44+BI44</f>
        <v>-1000000</v>
      </c>
      <c r="BO44" s="392"/>
      <c r="BP44" s="392"/>
      <c r="BQ44" s="393"/>
    </row>
    <row r="45" spans="1:79" s="37" customFormat="1" ht="28.5" customHeight="1" x14ac:dyDescent="0.2">
      <c r="A45" s="191">
        <v>3</v>
      </c>
      <c r="B45" s="193"/>
      <c r="C45" s="194" t="str">
        <f>[1]КПК0117363!$D48</f>
        <v xml:space="preserve">Будівництво продовольчого павільйону на території МП «Сватівський міський ринок» 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6"/>
      <c r="AA45" s="203"/>
      <c r="AB45" s="204"/>
      <c r="AC45" s="204"/>
      <c r="AD45" s="204"/>
      <c r="AE45" s="205"/>
      <c r="AF45" s="203">
        <f>[1]КПК0117363!$AK48</f>
        <v>1495000</v>
      </c>
      <c r="AG45" s="204"/>
      <c r="AH45" s="204"/>
      <c r="AI45" s="204"/>
      <c r="AJ45" s="205"/>
      <c r="AK45" s="206">
        <f t="shared" si="0"/>
        <v>1495000</v>
      </c>
      <c r="AL45" s="207"/>
      <c r="AM45" s="207"/>
      <c r="AN45" s="207"/>
      <c r="AO45" s="208"/>
      <c r="AP45" s="203"/>
      <c r="AQ45" s="204"/>
      <c r="AR45" s="204"/>
      <c r="AS45" s="204"/>
      <c r="AT45" s="205"/>
      <c r="AU45" s="203"/>
      <c r="AV45" s="204"/>
      <c r="AW45" s="204"/>
      <c r="AX45" s="204"/>
      <c r="AY45" s="205"/>
      <c r="AZ45" s="206">
        <f t="shared" si="1"/>
        <v>0</v>
      </c>
      <c r="BA45" s="207"/>
      <c r="BB45" s="207"/>
      <c r="BC45" s="208"/>
      <c r="BD45" s="135">
        <f t="shared" si="2"/>
        <v>0</v>
      </c>
      <c r="BE45" s="217"/>
      <c r="BF45" s="217"/>
      <c r="BG45" s="217"/>
      <c r="BH45" s="218"/>
      <c r="BI45" s="394">
        <f t="shared" si="3"/>
        <v>-1495000</v>
      </c>
      <c r="BJ45" s="395"/>
      <c r="BK45" s="395"/>
      <c r="BL45" s="395"/>
      <c r="BM45" s="396"/>
      <c r="BN45" s="391">
        <f t="shared" si="4"/>
        <v>-1495000</v>
      </c>
      <c r="BO45" s="392"/>
      <c r="BP45" s="392"/>
      <c r="BQ45" s="393"/>
    </row>
    <row r="46" spans="1:79" s="37" customFormat="1" ht="28.5" customHeight="1" x14ac:dyDescent="0.2">
      <c r="A46" s="191">
        <v>4</v>
      </c>
      <c r="B46" s="193"/>
      <c r="C46" s="194" t="str">
        <f>[1]КПК0117363!$D49</f>
        <v xml:space="preserve">Придбання електрообладнання для КДНЗ міста (електропечі, електрошафи, електропательні, холодильники) 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6"/>
      <c r="AA46" s="203"/>
      <c r="AB46" s="204"/>
      <c r="AC46" s="204"/>
      <c r="AD46" s="204"/>
      <c r="AE46" s="205"/>
      <c r="AF46" s="203">
        <f>[1]КПК0117363!$AK49</f>
        <v>700000</v>
      </c>
      <c r="AG46" s="204"/>
      <c r="AH46" s="204"/>
      <c r="AI46" s="204"/>
      <c r="AJ46" s="205"/>
      <c r="AK46" s="206">
        <f t="shared" si="0"/>
        <v>700000</v>
      </c>
      <c r="AL46" s="207"/>
      <c r="AM46" s="207"/>
      <c r="AN46" s="207"/>
      <c r="AO46" s="208"/>
      <c r="AP46" s="203"/>
      <c r="AQ46" s="204"/>
      <c r="AR46" s="204"/>
      <c r="AS46" s="204"/>
      <c r="AT46" s="205"/>
      <c r="AU46" s="203"/>
      <c r="AV46" s="204"/>
      <c r="AW46" s="204"/>
      <c r="AX46" s="204"/>
      <c r="AY46" s="205"/>
      <c r="AZ46" s="206">
        <f t="shared" si="1"/>
        <v>0</v>
      </c>
      <c r="BA46" s="207"/>
      <c r="BB46" s="207"/>
      <c r="BC46" s="208"/>
      <c r="BD46" s="135">
        <f t="shared" si="2"/>
        <v>0</v>
      </c>
      <c r="BE46" s="217"/>
      <c r="BF46" s="217"/>
      <c r="BG46" s="217"/>
      <c r="BH46" s="218"/>
      <c r="BI46" s="394">
        <f t="shared" si="3"/>
        <v>-700000</v>
      </c>
      <c r="BJ46" s="395"/>
      <c r="BK46" s="395"/>
      <c r="BL46" s="395"/>
      <c r="BM46" s="396"/>
      <c r="BN46" s="391">
        <f t="shared" si="4"/>
        <v>-700000</v>
      </c>
      <c r="BO46" s="392"/>
      <c r="BP46" s="392"/>
      <c r="BQ46" s="393"/>
    </row>
    <row r="47" spans="1:79" s="37" customFormat="1" ht="28.5" customHeight="1" x14ac:dyDescent="0.2">
      <c r="A47" s="191">
        <v>5</v>
      </c>
      <c r="B47" s="193"/>
      <c r="C47" s="194" t="str">
        <f>[1]КПК0117363!$D50</f>
        <v xml:space="preserve">Придбання двох сміттєвозів з заднім завантаженням для КП «Сватове-благоустрій» 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6"/>
      <c r="AA47" s="203"/>
      <c r="AB47" s="204"/>
      <c r="AC47" s="204"/>
      <c r="AD47" s="204"/>
      <c r="AE47" s="205"/>
      <c r="AF47" s="203">
        <f>[1]КПК0117363!$AK50</f>
        <v>4000000</v>
      </c>
      <c r="AG47" s="204"/>
      <c r="AH47" s="204"/>
      <c r="AI47" s="204"/>
      <c r="AJ47" s="205"/>
      <c r="AK47" s="206">
        <f t="shared" si="0"/>
        <v>4000000</v>
      </c>
      <c r="AL47" s="207"/>
      <c r="AM47" s="207"/>
      <c r="AN47" s="207"/>
      <c r="AO47" s="208"/>
      <c r="AP47" s="203"/>
      <c r="AQ47" s="204"/>
      <c r="AR47" s="204"/>
      <c r="AS47" s="204"/>
      <c r="AT47" s="205"/>
      <c r="AU47" s="203"/>
      <c r="AV47" s="204"/>
      <c r="AW47" s="204"/>
      <c r="AX47" s="204"/>
      <c r="AY47" s="205"/>
      <c r="AZ47" s="206">
        <f t="shared" si="1"/>
        <v>0</v>
      </c>
      <c r="BA47" s="207"/>
      <c r="BB47" s="207"/>
      <c r="BC47" s="208"/>
      <c r="BD47" s="135">
        <f t="shared" si="2"/>
        <v>0</v>
      </c>
      <c r="BE47" s="217"/>
      <c r="BF47" s="217"/>
      <c r="BG47" s="217"/>
      <c r="BH47" s="218"/>
      <c r="BI47" s="394">
        <f t="shared" si="3"/>
        <v>-4000000</v>
      </c>
      <c r="BJ47" s="395"/>
      <c r="BK47" s="395"/>
      <c r="BL47" s="395"/>
      <c r="BM47" s="396"/>
      <c r="BN47" s="391">
        <f t="shared" si="4"/>
        <v>-4000000</v>
      </c>
      <c r="BO47" s="392"/>
      <c r="BP47" s="392"/>
      <c r="BQ47" s="393"/>
    </row>
    <row r="48" spans="1:79" s="37" customFormat="1" ht="21" customHeight="1" x14ac:dyDescent="0.2">
      <c r="A48" s="191">
        <v>6</v>
      </c>
      <c r="B48" s="193"/>
      <c r="C48" s="194" t="str">
        <f>[1]КПК0117363!$D51</f>
        <v>Придбання бульдозера на полігон ТПВ КП «Сватове-благоустрій»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6"/>
      <c r="AA48" s="203"/>
      <c r="AB48" s="204"/>
      <c r="AC48" s="204"/>
      <c r="AD48" s="204"/>
      <c r="AE48" s="205"/>
      <c r="AF48" s="203">
        <f>[1]КПК0117363!$AK51</f>
        <v>2000000</v>
      </c>
      <c r="AG48" s="204"/>
      <c r="AH48" s="204"/>
      <c r="AI48" s="204"/>
      <c r="AJ48" s="205"/>
      <c r="AK48" s="206">
        <f t="shared" si="0"/>
        <v>2000000</v>
      </c>
      <c r="AL48" s="207"/>
      <c r="AM48" s="207"/>
      <c r="AN48" s="207"/>
      <c r="AO48" s="208"/>
      <c r="AP48" s="203"/>
      <c r="AQ48" s="204"/>
      <c r="AR48" s="204"/>
      <c r="AS48" s="204"/>
      <c r="AT48" s="205"/>
      <c r="AU48" s="203"/>
      <c r="AV48" s="204"/>
      <c r="AW48" s="204"/>
      <c r="AX48" s="204"/>
      <c r="AY48" s="205"/>
      <c r="AZ48" s="206">
        <f t="shared" si="1"/>
        <v>0</v>
      </c>
      <c r="BA48" s="207"/>
      <c r="BB48" s="207"/>
      <c r="BC48" s="208"/>
      <c r="BD48" s="135">
        <f t="shared" si="2"/>
        <v>0</v>
      </c>
      <c r="BE48" s="217"/>
      <c r="BF48" s="217"/>
      <c r="BG48" s="217"/>
      <c r="BH48" s="218"/>
      <c r="BI48" s="394">
        <f t="shared" si="3"/>
        <v>-2000000</v>
      </c>
      <c r="BJ48" s="395"/>
      <c r="BK48" s="395"/>
      <c r="BL48" s="395"/>
      <c r="BM48" s="396"/>
      <c r="BN48" s="391">
        <f t="shared" si="4"/>
        <v>-2000000</v>
      </c>
      <c r="BO48" s="392"/>
      <c r="BP48" s="392"/>
      <c r="BQ48" s="393"/>
    </row>
    <row r="49" spans="1:79" s="37" customFormat="1" ht="28.5" customHeight="1" x14ac:dyDescent="0.2">
      <c r="A49" s="191">
        <v>7</v>
      </c>
      <c r="B49" s="193"/>
      <c r="C49" s="194" t="str">
        <f>[1]КПК0117363!$D52</f>
        <v>Капітальний ремонт ділянок автомобільних доріг комунальної власності по м.Сватове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6"/>
      <c r="AA49" s="203"/>
      <c r="AB49" s="204"/>
      <c r="AC49" s="204"/>
      <c r="AD49" s="204"/>
      <c r="AE49" s="205"/>
      <c r="AF49" s="203">
        <f>[1]КПК0117363!$AK52</f>
        <v>5026441</v>
      </c>
      <c r="AG49" s="204"/>
      <c r="AH49" s="204"/>
      <c r="AI49" s="204"/>
      <c r="AJ49" s="205"/>
      <c r="AK49" s="206">
        <f t="shared" si="0"/>
        <v>5026441</v>
      </c>
      <c r="AL49" s="207"/>
      <c r="AM49" s="207"/>
      <c r="AN49" s="207"/>
      <c r="AO49" s="208"/>
      <c r="AP49" s="203"/>
      <c r="AQ49" s="204"/>
      <c r="AR49" s="204"/>
      <c r="AS49" s="204"/>
      <c r="AT49" s="205"/>
      <c r="AU49" s="203">
        <v>4993098.78</v>
      </c>
      <c r="AV49" s="204"/>
      <c r="AW49" s="204"/>
      <c r="AX49" s="204"/>
      <c r="AY49" s="205"/>
      <c r="AZ49" s="206">
        <f t="shared" si="1"/>
        <v>4993098.78</v>
      </c>
      <c r="BA49" s="207"/>
      <c r="BB49" s="207"/>
      <c r="BC49" s="208"/>
      <c r="BD49" s="135">
        <f t="shared" si="2"/>
        <v>0</v>
      </c>
      <c r="BE49" s="217"/>
      <c r="BF49" s="217"/>
      <c r="BG49" s="217"/>
      <c r="BH49" s="218"/>
      <c r="BI49" s="394">
        <f t="shared" si="3"/>
        <v>-33342.219999999739</v>
      </c>
      <c r="BJ49" s="395"/>
      <c r="BK49" s="395"/>
      <c r="BL49" s="395"/>
      <c r="BM49" s="396"/>
      <c r="BN49" s="391">
        <f t="shared" si="4"/>
        <v>-33342.219999999739</v>
      </c>
      <c r="BO49" s="392"/>
      <c r="BP49" s="392"/>
      <c r="BQ49" s="393"/>
    </row>
    <row r="50" spans="1:79" s="37" customFormat="1" ht="15.95" customHeight="1" x14ac:dyDescent="0.2">
      <c r="A50" s="194" t="s">
        <v>220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6"/>
    </row>
    <row r="51" spans="1:79" s="76" customFormat="1" ht="15.75" customHeight="1" x14ac:dyDescent="0.2">
      <c r="A51" s="427"/>
      <c r="B51" s="428"/>
      <c r="C51" s="429" t="s">
        <v>62</v>
      </c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1"/>
      <c r="AA51" s="424">
        <f>SUM(AA43:AE50)</f>
        <v>0</v>
      </c>
      <c r="AB51" s="425"/>
      <c r="AC51" s="425"/>
      <c r="AD51" s="425"/>
      <c r="AE51" s="426"/>
      <c r="AF51" s="424">
        <f>SUM(AF43:AJ50)</f>
        <v>14631441</v>
      </c>
      <c r="AG51" s="425"/>
      <c r="AH51" s="425"/>
      <c r="AI51" s="425"/>
      <c r="AJ51" s="426"/>
      <c r="AK51" s="424">
        <f>AA51+AF51</f>
        <v>14631441</v>
      </c>
      <c r="AL51" s="425"/>
      <c r="AM51" s="425"/>
      <c r="AN51" s="425"/>
      <c r="AO51" s="426"/>
      <c r="AP51" s="424">
        <f>SUM(AP43:AT50)</f>
        <v>0</v>
      </c>
      <c r="AQ51" s="425"/>
      <c r="AR51" s="425"/>
      <c r="AS51" s="425"/>
      <c r="AT51" s="426"/>
      <c r="AU51" s="424">
        <f>SUM(AU43:AY50)</f>
        <v>5002346.78</v>
      </c>
      <c r="AV51" s="425"/>
      <c r="AW51" s="425"/>
      <c r="AX51" s="425"/>
      <c r="AY51" s="426"/>
      <c r="AZ51" s="424">
        <f>AP51+AU51</f>
        <v>5002346.78</v>
      </c>
      <c r="BA51" s="425"/>
      <c r="BB51" s="425"/>
      <c r="BC51" s="426"/>
      <c r="BD51" s="424">
        <f>AP51-AA51</f>
        <v>0</v>
      </c>
      <c r="BE51" s="425"/>
      <c r="BF51" s="425"/>
      <c r="BG51" s="425"/>
      <c r="BH51" s="426"/>
      <c r="BI51" s="424">
        <f>AU51-AF51</f>
        <v>-9629094.2199999988</v>
      </c>
      <c r="BJ51" s="425"/>
      <c r="BK51" s="425"/>
      <c r="BL51" s="425"/>
      <c r="BM51" s="426"/>
      <c r="BN51" s="424">
        <f>BD51+BI51</f>
        <v>-9629094.2199999988</v>
      </c>
      <c r="BO51" s="425"/>
      <c r="BP51" s="425"/>
      <c r="BQ51" s="426"/>
      <c r="CA51" s="76" t="s">
        <v>25</v>
      </c>
    </row>
    <row r="52" spans="1:79" s="37" customFormat="1" ht="12" x14ac:dyDescent="0.2"/>
    <row r="53" spans="1:79" s="37" customFormat="1" ht="15.75" customHeight="1" x14ac:dyDescent="0.2">
      <c r="A53" s="185" t="s">
        <v>52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</row>
    <row r="54" spans="1:79" s="37" customFormat="1" ht="13.5" customHeight="1" x14ac:dyDescent="0.2">
      <c r="A54" s="201" t="s">
        <v>68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</row>
    <row r="55" spans="1:79" s="75" customFormat="1" ht="15.75" customHeight="1" x14ac:dyDescent="0.2">
      <c r="A55" s="418" t="s">
        <v>34</v>
      </c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20"/>
      <c r="Q55" s="400" t="s">
        <v>30</v>
      </c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2"/>
      <c r="AG55" s="400" t="s">
        <v>54</v>
      </c>
      <c r="AH55" s="401"/>
      <c r="AI55" s="401"/>
      <c r="AJ55" s="401"/>
      <c r="AK55" s="401"/>
      <c r="AL55" s="401"/>
      <c r="AM55" s="401"/>
      <c r="AN55" s="401"/>
      <c r="AO55" s="401"/>
      <c r="AP55" s="401"/>
      <c r="AQ55" s="401"/>
      <c r="AR55" s="401"/>
      <c r="AS55" s="401"/>
      <c r="AT55" s="401"/>
      <c r="AU55" s="401"/>
      <c r="AV55" s="402"/>
      <c r="AW55" s="400" t="s">
        <v>3</v>
      </c>
      <c r="AX55" s="401"/>
      <c r="AY55" s="401"/>
      <c r="AZ55" s="401"/>
      <c r="BA55" s="401"/>
      <c r="BB55" s="401"/>
      <c r="BC55" s="401"/>
      <c r="BD55" s="401"/>
      <c r="BE55" s="401"/>
      <c r="BF55" s="401"/>
      <c r="BG55" s="401"/>
      <c r="BH55" s="401"/>
      <c r="BI55" s="401"/>
      <c r="BJ55" s="401"/>
      <c r="BK55" s="401"/>
      <c r="BL55" s="402"/>
      <c r="BM55" s="78"/>
      <c r="BN55" s="78"/>
      <c r="BO55" s="78"/>
      <c r="BP55" s="78"/>
      <c r="BQ55" s="78"/>
    </row>
    <row r="56" spans="1:79" s="75" customFormat="1" ht="24.75" customHeight="1" x14ac:dyDescent="0.2">
      <c r="A56" s="421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3"/>
      <c r="Q56" s="400" t="s">
        <v>5</v>
      </c>
      <c r="R56" s="401"/>
      <c r="S56" s="401"/>
      <c r="T56" s="401"/>
      <c r="U56" s="402"/>
      <c r="V56" s="400" t="s">
        <v>4</v>
      </c>
      <c r="W56" s="401"/>
      <c r="X56" s="401"/>
      <c r="Y56" s="401"/>
      <c r="Z56" s="402"/>
      <c r="AA56" s="400" t="s">
        <v>31</v>
      </c>
      <c r="AB56" s="401"/>
      <c r="AC56" s="401"/>
      <c r="AD56" s="401"/>
      <c r="AE56" s="401"/>
      <c r="AF56" s="402"/>
      <c r="AG56" s="400" t="s">
        <v>5</v>
      </c>
      <c r="AH56" s="401"/>
      <c r="AI56" s="401"/>
      <c r="AJ56" s="401"/>
      <c r="AK56" s="402"/>
      <c r="AL56" s="400" t="s">
        <v>4</v>
      </c>
      <c r="AM56" s="401"/>
      <c r="AN56" s="401"/>
      <c r="AO56" s="401"/>
      <c r="AP56" s="402"/>
      <c r="AQ56" s="400" t="s">
        <v>31</v>
      </c>
      <c r="AR56" s="401"/>
      <c r="AS56" s="401"/>
      <c r="AT56" s="401"/>
      <c r="AU56" s="401"/>
      <c r="AV56" s="402"/>
      <c r="AW56" s="400" t="s">
        <v>5</v>
      </c>
      <c r="AX56" s="401"/>
      <c r="AY56" s="401"/>
      <c r="AZ56" s="401"/>
      <c r="BA56" s="402"/>
      <c r="BB56" s="400" t="s">
        <v>4</v>
      </c>
      <c r="BC56" s="401"/>
      <c r="BD56" s="401"/>
      <c r="BE56" s="401"/>
      <c r="BF56" s="402"/>
      <c r="BG56" s="400" t="s">
        <v>31</v>
      </c>
      <c r="BH56" s="401"/>
      <c r="BI56" s="401"/>
      <c r="BJ56" s="401"/>
      <c r="BK56" s="401"/>
      <c r="BL56" s="402"/>
      <c r="BM56" s="78"/>
      <c r="BN56" s="78"/>
      <c r="BO56" s="78"/>
      <c r="BP56" s="78"/>
      <c r="BQ56" s="78"/>
    </row>
    <row r="57" spans="1:79" s="37" customFormat="1" ht="15.95" customHeight="1" x14ac:dyDescent="0.2">
      <c r="A57" s="191">
        <v>1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3"/>
      <c r="Q57" s="191">
        <v>2</v>
      </c>
      <c r="R57" s="192"/>
      <c r="S57" s="192"/>
      <c r="T57" s="192"/>
      <c r="U57" s="193"/>
      <c r="V57" s="191">
        <v>3</v>
      </c>
      <c r="W57" s="192"/>
      <c r="X57" s="192"/>
      <c r="Y57" s="192"/>
      <c r="Z57" s="193"/>
      <c r="AA57" s="191">
        <v>4</v>
      </c>
      <c r="AB57" s="192"/>
      <c r="AC57" s="192"/>
      <c r="AD57" s="192"/>
      <c r="AE57" s="192"/>
      <c r="AF57" s="193"/>
      <c r="AG57" s="191">
        <v>5</v>
      </c>
      <c r="AH57" s="192"/>
      <c r="AI57" s="192"/>
      <c r="AJ57" s="192"/>
      <c r="AK57" s="193"/>
      <c r="AL57" s="191">
        <v>6</v>
      </c>
      <c r="AM57" s="192"/>
      <c r="AN57" s="192"/>
      <c r="AO57" s="192"/>
      <c r="AP57" s="193"/>
      <c r="AQ57" s="191">
        <v>7</v>
      </c>
      <c r="AR57" s="192"/>
      <c r="AS57" s="192"/>
      <c r="AT57" s="192"/>
      <c r="AU57" s="192"/>
      <c r="AV57" s="193"/>
      <c r="AW57" s="191">
        <v>8</v>
      </c>
      <c r="AX57" s="192"/>
      <c r="AY57" s="192"/>
      <c r="AZ57" s="192"/>
      <c r="BA57" s="193"/>
      <c r="BB57" s="230">
        <v>9</v>
      </c>
      <c r="BC57" s="231"/>
      <c r="BD57" s="231"/>
      <c r="BE57" s="231"/>
      <c r="BF57" s="232"/>
      <c r="BG57" s="230">
        <v>10</v>
      </c>
      <c r="BH57" s="231"/>
      <c r="BI57" s="231"/>
      <c r="BJ57" s="231"/>
      <c r="BK57" s="231"/>
      <c r="BL57" s="232"/>
      <c r="BM57" s="44"/>
      <c r="BN57" s="44"/>
      <c r="BO57" s="44"/>
      <c r="BP57" s="44"/>
      <c r="BQ57" s="44"/>
    </row>
    <row r="58" spans="1:79" s="37" customFormat="1" ht="18" hidden="1" customHeight="1" x14ac:dyDescent="0.2">
      <c r="A58" s="194" t="s">
        <v>19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6"/>
      <c r="Q58" s="203" t="s">
        <v>15</v>
      </c>
      <c r="R58" s="204"/>
      <c r="S58" s="204"/>
      <c r="T58" s="204"/>
      <c r="U58" s="205"/>
      <c r="V58" s="203" t="s">
        <v>14</v>
      </c>
      <c r="W58" s="204"/>
      <c r="X58" s="204"/>
      <c r="Y58" s="204"/>
      <c r="Z58" s="205"/>
      <c r="AA58" s="233" t="s">
        <v>21</v>
      </c>
      <c r="AB58" s="234"/>
      <c r="AC58" s="234"/>
      <c r="AD58" s="234"/>
      <c r="AE58" s="234"/>
      <c r="AF58" s="235"/>
      <c r="AG58" s="203" t="s">
        <v>16</v>
      </c>
      <c r="AH58" s="204"/>
      <c r="AI58" s="204"/>
      <c r="AJ58" s="204"/>
      <c r="AK58" s="205"/>
      <c r="AL58" s="203" t="s">
        <v>17</v>
      </c>
      <c r="AM58" s="204"/>
      <c r="AN58" s="204"/>
      <c r="AO58" s="204"/>
      <c r="AP58" s="205"/>
      <c r="AQ58" s="233" t="s">
        <v>21</v>
      </c>
      <c r="AR58" s="234"/>
      <c r="AS58" s="234"/>
      <c r="AT58" s="234"/>
      <c r="AU58" s="234"/>
      <c r="AV58" s="235"/>
      <c r="AW58" s="132" t="s">
        <v>22</v>
      </c>
      <c r="AX58" s="133"/>
      <c r="AY58" s="133"/>
      <c r="AZ58" s="133"/>
      <c r="BA58" s="134"/>
      <c r="BB58" s="132" t="s">
        <v>22</v>
      </c>
      <c r="BC58" s="133"/>
      <c r="BD58" s="133"/>
      <c r="BE58" s="133"/>
      <c r="BF58" s="134"/>
      <c r="BG58" s="219" t="s">
        <v>21</v>
      </c>
      <c r="BH58" s="220"/>
      <c r="BI58" s="220"/>
      <c r="BJ58" s="220"/>
      <c r="BK58" s="220"/>
      <c r="BL58" s="221"/>
      <c r="BM58" s="45"/>
      <c r="BN58" s="45"/>
      <c r="BO58" s="45"/>
      <c r="BP58" s="45"/>
      <c r="BQ58" s="45"/>
      <c r="CA58" s="37" t="s">
        <v>26</v>
      </c>
    </row>
    <row r="59" spans="1:79" s="22" customFormat="1" ht="23.25" customHeight="1" x14ac:dyDescent="0.2">
      <c r="A59" s="350" t="s">
        <v>221</v>
      </c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2"/>
      <c r="Q59" s="344">
        <f>AA51</f>
        <v>0</v>
      </c>
      <c r="R59" s="345"/>
      <c r="S59" s="345"/>
      <c r="T59" s="345"/>
      <c r="U59" s="346"/>
      <c r="V59" s="222">
        <f>AF51</f>
        <v>14631441</v>
      </c>
      <c r="W59" s="223"/>
      <c r="X59" s="223"/>
      <c r="Y59" s="223"/>
      <c r="Z59" s="224"/>
      <c r="AA59" s="222">
        <f>Q59+V59</f>
        <v>14631441</v>
      </c>
      <c r="AB59" s="223"/>
      <c r="AC59" s="223"/>
      <c r="AD59" s="223"/>
      <c r="AE59" s="223"/>
      <c r="AF59" s="224"/>
      <c r="AG59" s="222">
        <f>AP51</f>
        <v>0</v>
      </c>
      <c r="AH59" s="223"/>
      <c r="AI59" s="223"/>
      <c r="AJ59" s="223"/>
      <c r="AK59" s="224"/>
      <c r="AL59" s="222">
        <f>AU51</f>
        <v>5002346.78</v>
      </c>
      <c r="AM59" s="223"/>
      <c r="AN59" s="223"/>
      <c r="AO59" s="223"/>
      <c r="AP59" s="224"/>
      <c r="AQ59" s="222">
        <f>AG59+AL59</f>
        <v>5002346.78</v>
      </c>
      <c r="AR59" s="223"/>
      <c r="AS59" s="223"/>
      <c r="AT59" s="223"/>
      <c r="AU59" s="223"/>
      <c r="AV59" s="224"/>
      <c r="AW59" s="222">
        <f>AG59-Q59</f>
        <v>0</v>
      </c>
      <c r="AX59" s="223"/>
      <c r="AY59" s="223"/>
      <c r="AZ59" s="223"/>
      <c r="BA59" s="224"/>
      <c r="BB59" s="236">
        <f>AL59-V59</f>
        <v>-9629094.2199999988</v>
      </c>
      <c r="BC59" s="237"/>
      <c r="BD59" s="237"/>
      <c r="BE59" s="237"/>
      <c r="BF59" s="238"/>
      <c r="BG59" s="236">
        <f>AW59+BB59</f>
        <v>-9629094.2199999988</v>
      </c>
      <c r="BH59" s="237"/>
      <c r="BI59" s="237"/>
      <c r="BJ59" s="237"/>
      <c r="BK59" s="237"/>
      <c r="BL59" s="238"/>
      <c r="BM59" s="23"/>
      <c r="BN59" s="23"/>
      <c r="BO59" s="23"/>
      <c r="BP59" s="23"/>
      <c r="BQ59" s="23"/>
      <c r="CA59" s="22" t="s">
        <v>27</v>
      </c>
    </row>
    <row r="60" spans="1:79" s="37" customFormat="1" ht="6.75" customHeight="1" x14ac:dyDescent="0.2"/>
    <row r="61" spans="1:79" s="37" customFormat="1" ht="15.75" customHeight="1" x14ac:dyDescent="0.2">
      <c r="A61" s="185" t="s">
        <v>53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</row>
    <row r="62" spans="1:79" s="37" customFormat="1" ht="5.25" customHeight="1" x14ac:dyDescent="0.2"/>
    <row r="63" spans="1:79" s="69" customFormat="1" ht="14.25" customHeight="1" x14ac:dyDescent="0.15">
      <c r="A63" s="139" t="s">
        <v>10</v>
      </c>
      <c r="B63" s="140"/>
      <c r="C63" s="139" t="s">
        <v>9</v>
      </c>
      <c r="D63" s="143"/>
      <c r="E63" s="143"/>
      <c r="F63" s="143"/>
      <c r="G63" s="143"/>
      <c r="H63" s="143"/>
      <c r="I63" s="140"/>
      <c r="J63" s="139" t="s">
        <v>8</v>
      </c>
      <c r="K63" s="143"/>
      <c r="L63" s="143"/>
      <c r="M63" s="143"/>
      <c r="N63" s="140"/>
      <c r="O63" s="139" t="s">
        <v>7</v>
      </c>
      <c r="P63" s="143"/>
      <c r="Q63" s="143"/>
      <c r="R63" s="143"/>
      <c r="S63" s="143"/>
      <c r="T63" s="143"/>
      <c r="U63" s="143"/>
      <c r="V63" s="143"/>
      <c r="W63" s="143"/>
      <c r="X63" s="140"/>
      <c r="Y63" s="147" t="s">
        <v>30</v>
      </c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9"/>
      <c r="AN63" s="147" t="s">
        <v>55</v>
      </c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9"/>
      <c r="BC63" s="239" t="s">
        <v>3</v>
      </c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1"/>
      <c r="BR63" s="67"/>
      <c r="BS63" s="67"/>
      <c r="BT63" s="67"/>
      <c r="BU63" s="67"/>
      <c r="BV63" s="67"/>
      <c r="BW63" s="67"/>
      <c r="BX63" s="67"/>
      <c r="BY63" s="67"/>
      <c r="BZ63" s="68"/>
    </row>
    <row r="64" spans="1:79" s="69" customFormat="1" ht="14.25" customHeight="1" x14ac:dyDescent="0.15">
      <c r="A64" s="141"/>
      <c r="B64" s="142"/>
      <c r="C64" s="141"/>
      <c r="D64" s="144"/>
      <c r="E64" s="144"/>
      <c r="F64" s="144"/>
      <c r="G64" s="144"/>
      <c r="H64" s="144"/>
      <c r="I64" s="142"/>
      <c r="J64" s="141"/>
      <c r="K64" s="144"/>
      <c r="L64" s="144"/>
      <c r="M64" s="144"/>
      <c r="N64" s="142"/>
      <c r="O64" s="141"/>
      <c r="P64" s="144"/>
      <c r="Q64" s="144"/>
      <c r="R64" s="144"/>
      <c r="S64" s="144"/>
      <c r="T64" s="144"/>
      <c r="U64" s="144"/>
      <c r="V64" s="144"/>
      <c r="W64" s="144"/>
      <c r="X64" s="142"/>
      <c r="Y64" s="147" t="s">
        <v>5</v>
      </c>
      <c r="Z64" s="148"/>
      <c r="AA64" s="148"/>
      <c r="AB64" s="148"/>
      <c r="AC64" s="149"/>
      <c r="AD64" s="147" t="s">
        <v>4</v>
      </c>
      <c r="AE64" s="148"/>
      <c r="AF64" s="148"/>
      <c r="AG64" s="148"/>
      <c r="AH64" s="149"/>
      <c r="AI64" s="147" t="s">
        <v>31</v>
      </c>
      <c r="AJ64" s="148"/>
      <c r="AK64" s="148"/>
      <c r="AL64" s="148"/>
      <c r="AM64" s="149"/>
      <c r="AN64" s="147" t="s">
        <v>5</v>
      </c>
      <c r="AO64" s="148"/>
      <c r="AP64" s="148"/>
      <c r="AQ64" s="148"/>
      <c r="AR64" s="149"/>
      <c r="AS64" s="147" t="s">
        <v>4</v>
      </c>
      <c r="AT64" s="148"/>
      <c r="AU64" s="148"/>
      <c r="AV64" s="148"/>
      <c r="AW64" s="149"/>
      <c r="AX64" s="147" t="s">
        <v>31</v>
      </c>
      <c r="AY64" s="148"/>
      <c r="AZ64" s="148"/>
      <c r="BA64" s="148"/>
      <c r="BB64" s="149"/>
      <c r="BC64" s="147" t="s">
        <v>5</v>
      </c>
      <c r="BD64" s="148"/>
      <c r="BE64" s="148"/>
      <c r="BF64" s="148"/>
      <c r="BG64" s="149"/>
      <c r="BH64" s="147" t="s">
        <v>4</v>
      </c>
      <c r="BI64" s="148"/>
      <c r="BJ64" s="148"/>
      <c r="BK64" s="148"/>
      <c r="BL64" s="149"/>
      <c r="BM64" s="147" t="s">
        <v>31</v>
      </c>
      <c r="BN64" s="148"/>
      <c r="BO64" s="148"/>
      <c r="BP64" s="148"/>
      <c r="BQ64" s="149"/>
      <c r="BR64" s="70"/>
      <c r="BS64" s="70"/>
      <c r="BT64" s="70"/>
      <c r="BU64" s="70"/>
      <c r="BV64" s="70"/>
      <c r="BW64" s="70"/>
      <c r="BX64" s="70"/>
      <c r="BY64" s="70"/>
      <c r="BZ64" s="68"/>
    </row>
    <row r="65" spans="1:79" s="75" customFormat="1" ht="15.95" customHeight="1" x14ac:dyDescent="0.2">
      <c r="A65" s="400">
        <v>1</v>
      </c>
      <c r="B65" s="402"/>
      <c r="C65" s="400">
        <v>2</v>
      </c>
      <c r="D65" s="401"/>
      <c r="E65" s="401"/>
      <c r="F65" s="401"/>
      <c r="G65" s="401"/>
      <c r="H65" s="401"/>
      <c r="I65" s="402"/>
      <c r="J65" s="400">
        <v>3</v>
      </c>
      <c r="K65" s="401"/>
      <c r="L65" s="401"/>
      <c r="M65" s="401"/>
      <c r="N65" s="402"/>
      <c r="O65" s="400">
        <v>4</v>
      </c>
      <c r="P65" s="401"/>
      <c r="Q65" s="401"/>
      <c r="R65" s="401"/>
      <c r="S65" s="401"/>
      <c r="T65" s="401"/>
      <c r="U65" s="401"/>
      <c r="V65" s="401"/>
      <c r="W65" s="401"/>
      <c r="X65" s="402"/>
      <c r="Y65" s="400">
        <v>5</v>
      </c>
      <c r="Z65" s="401"/>
      <c r="AA65" s="401"/>
      <c r="AB65" s="401"/>
      <c r="AC65" s="402"/>
      <c r="AD65" s="400">
        <v>6</v>
      </c>
      <c r="AE65" s="401"/>
      <c r="AF65" s="401"/>
      <c r="AG65" s="401"/>
      <c r="AH65" s="402"/>
      <c r="AI65" s="400">
        <v>7</v>
      </c>
      <c r="AJ65" s="401"/>
      <c r="AK65" s="401"/>
      <c r="AL65" s="401"/>
      <c r="AM65" s="402"/>
      <c r="AN65" s="400">
        <v>8</v>
      </c>
      <c r="AO65" s="401"/>
      <c r="AP65" s="401"/>
      <c r="AQ65" s="401"/>
      <c r="AR65" s="402"/>
      <c r="AS65" s="400">
        <v>9</v>
      </c>
      <c r="AT65" s="401"/>
      <c r="AU65" s="401"/>
      <c r="AV65" s="401"/>
      <c r="AW65" s="402"/>
      <c r="AX65" s="400">
        <v>10</v>
      </c>
      <c r="AY65" s="401"/>
      <c r="AZ65" s="401"/>
      <c r="BA65" s="401"/>
      <c r="BB65" s="402"/>
      <c r="BC65" s="400">
        <v>11</v>
      </c>
      <c r="BD65" s="401"/>
      <c r="BE65" s="401"/>
      <c r="BF65" s="401"/>
      <c r="BG65" s="402"/>
      <c r="BH65" s="400">
        <v>12</v>
      </c>
      <c r="BI65" s="401"/>
      <c r="BJ65" s="401"/>
      <c r="BK65" s="401"/>
      <c r="BL65" s="402"/>
      <c r="BM65" s="400">
        <v>13</v>
      </c>
      <c r="BN65" s="401"/>
      <c r="BO65" s="401"/>
      <c r="BP65" s="401"/>
      <c r="BQ65" s="402"/>
      <c r="BR65" s="78"/>
      <c r="BS65" s="78"/>
      <c r="BT65" s="78"/>
      <c r="BU65" s="78"/>
      <c r="BV65" s="78"/>
      <c r="BW65" s="78"/>
      <c r="BX65" s="78"/>
      <c r="BY65" s="78"/>
      <c r="BZ65" s="77"/>
    </row>
    <row r="66" spans="1:79" s="75" customFormat="1" ht="12.75" hidden="1" customHeight="1" x14ac:dyDescent="0.2">
      <c r="A66" s="400" t="s">
        <v>44</v>
      </c>
      <c r="B66" s="402"/>
      <c r="C66" s="415" t="s">
        <v>19</v>
      </c>
      <c r="D66" s="416"/>
      <c r="E66" s="416"/>
      <c r="F66" s="416"/>
      <c r="G66" s="416"/>
      <c r="H66" s="416"/>
      <c r="I66" s="417"/>
      <c r="J66" s="400" t="s">
        <v>20</v>
      </c>
      <c r="K66" s="401"/>
      <c r="L66" s="401"/>
      <c r="M66" s="401"/>
      <c r="N66" s="402"/>
      <c r="O66" s="415" t="s">
        <v>45</v>
      </c>
      <c r="P66" s="416"/>
      <c r="Q66" s="416"/>
      <c r="R66" s="416"/>
      <c r="S66" s="416"/>
      <c r="T66" s="416"/>
      <c r="U66" s="416"/>
      <c r="V66" s="416"/>
      <c r="W66" s="416"/>
      <c r="X66" s="417"/>
      <c r="Y66" s="397" t="s">
        <v>15</v>
      </c>
      <c r="Z66" s="398"/>
      <c r="AA66" s="398"/>
      <c r="AB66" s="398"/>
      <c r="AC66" s="399"/>
      <c r="AD66" s="397" t="s">
        <v>35</v>
      </c>
      <c r="AE66" s="398"/>
      <c r="AF66" s="398"/>
      <c r="AG66" s="398"/>
      <c r="AH66" s="399"/>
      <c r="AI66" s="397" t="s">
        <v>21</v>
      </c>
      <c r="AJ66" s="398"/>
      <c r="AK66" s="398"/>
      <c r="AL66" s="398"/>
      <c r="AM66" s="399"/>
      <c r="AN66" s="397" t="s">
        <v>36</v>
      </c>
      <c r="AO66" s="398"/>
      <c r="AP66" s="398"/>
      <c r="AQ66" s="398"/>
      <c r="AR66" s="399"/>
      <c r="AS66" s="397" t="s">
        <v>16</v>
      </c>
      <c r="AT66" s="398"/>
      <c r="AU66" s="398"/>
      <c r="AV66" s="398"/>
      <c r="AW66" s="399"/>
      <c r="AX66" s="397" t="s">
        <v>21</v>
      </c>
      <c r="AY66" s="398"/>
      <c r="AZ66" s="398"/>
      <c r="BA66" s="398"/>
      <c r="BB66" s="399"/>
      <c r="BC66" s="397" t="s">
        <v>38</v>
      </c>
      <c r="BD66" s="398"/>
      <c r="BE66" s="398"/>
      <c r="BF66" s="398"/>
      <c r="BG66" s="399"/>
      <c r="BH66" s="397" t="s">
        <v>38</v>
      </c>
      <c r="BI66" s="398"/>
      <c r="BJ66" s="398"/>
      <c r="BK66" s="398"/>
      <c r="BL66" s="399"/>
      <c r="BM66" s="406" t="s">
        <v>21</v>
      </c>
      <c r="BN66" s="407"/>
      <c r="BO66" s="407"/>
      <c r="BP66" s="407"/>
      <c r="BQ66" s="408"/>
      <c r="BR66" s="79"/>
      <c r="BS66" s="79"/>
      <c r="BT66" s="77"/>
      <c r="BU66" s="77"/>
      <c r="BV66" s="77"/>
      <c r="BW66" s="77"/>
      <c r="BX66" s="77"/>
      <c r="BY66" s="77"/>
      <c r="BZ66" s="77"/>
      <c r="CA66" s="75" t="s">
        <v>28</v>
      </c>
    </row>
    <row r="67" spans="1:79" s="75" customFormat="1" ht="20.25" customHeight="1" x14ac:dyDescent="0.2">
      <c r="A67" s="400">
        <v>1</v>
      </c>
      <c r="B67" s="402"/>
      <c r="C67" s="409"/>
      <c r="D67" s="410"/>
      <c r="E67" s="410"/>
      <c r="F67" s="410"/>
      <c r="G67" s="410"/>
      <c r="H67" s="410"/>
      <c r="I67" s="411"/>
      <c r="J67" s="412" t="s">
        <v>135</v>
      </c>
      <c r="K67" s="413"/>
      <c r="L67" s="413"/>
      <c r="M67" s="413"/>
      <c r="N67" s="414"/>
      <c r="O67" s="412" t="s">
        <v>169</v>
      </c>
      <c r="P67" s="413"/>
      <c r="Q67" s="413"/>
      <c r="R67" s="413"/>
      <c r="S67" s="413"/>
      <c r="T67" s="413"/>
      <c r="U67" s="413"/>
      <c r="V67" s="413"/>
      <c r="W67" s="413"/>
      <c r="X67" s="414"/>
      <c r="Y67" s="403">
        <f>AA51</f>
        <v>0</v>
      </c>
      <c r="Z67" s="404"/>
      <c r="AA67" s="404"/>
      <c r="AB67" s="404"/>
      <c r="AC67" s="405"/>
      <c r="AD67" s="403">
        <f t="shared" ref="AD67" si="5">AF51</f>
        <v>14631441</v>
      </c>
      <c r="AE67" s="404"/>
      <c r="AF67" s="404"/>
      <c r="AG67" s="404"/>
      <c r="AH67" s="405"/>
      <c r="AI67" s="403">
        <f t="shared" ref="AI67" si="6">AK51</f>
        <v>14631441</v>
      </c>
      <c r="AJ67" s="404"/>
      <c r="AK67" s="404"/>
      <c r="AL67" s="404"/>
      <c r="AM67" s="405"/>
      <c r="AN67" s="403">
        <f>AP51</f>
        <v>0</v>
      </c>
      <c r="AO67" s="404"/>
      <c r="AP67" s="404"/>
      <c r="AQ67" s="404"/>
      <c r="AR67" s="405"/>
      <c r="AS67" s="403">
        <f t="shared" ref="AS67" si="7">AU51</f>
        <v>5002346.78</v>
      </c>
      <c r="AT67" s="404"/>
      <c r="AU67" s="404"/>
      <c r="AV67" s="404"/>
      <c r="AW67" s="405"/>
      <c r="AX67" s="403">
        <f t="shared" ref="AX67" si="8">AZ51</f>
        <v>5002346.78</v>
      </c>
      <c r="AY67" s="404"/>
      <c r="AZ67" s="404"/>
      <c r="BA67" s="404"/>
      <c r="BB67" s="405"/>
      <c r="BC67" s="403">
        <f>BE51</f>
        <v>0</v>
      </c>
      <c r="BD67" s="404"/>
      <c r="BE67" s="404"/>
      <c r="BF67" s="404"/>
      <c r="BG67" s="405"/>
      <c r="BH67" s="403">
        <f>BI51</f>
        <v>-9629094.2199999988</v>
      </c>
      <c r="BI67" s="404"/>
      <c r="BJ67" s="404"/>
      <c r="BK67" s="404"/>
      <c r="BL67" s="405"/>
      <c r="BM67" s="403">
        <f>BN51</f>
        <v>-9629094.2199999988</v>
      </c>
      <c r="BN67" s="404"/>
      <c r="BO67" s="404"/>
      <c r="BP67" s="404"/>
      <c r="BQ67" s="405"/>
      <c r="BR67" s="80"/>
      <c r="BS67" s="80"/>
      <c r="BT67" s="80"/>
      <c r="BU67" s="80"/>
      <c r="BV67" s="80"/>
      <c r="BW67" s="80"/>
      <c r="BX67" s="80"/>
      <c r="BY67" s="80"/>
      <c r="BZ67" s="77"/>
      <c r="CA67" s="75" t="s">
        <v>29</v>
      </c>
    </row>
    <row r="68" spans="1:79" s="37" customFormat="1" ht="7.5" customHeight="1" x14ac:dyDescent="0.2"/>
    <row r="69" spans="1:79" s="37" customFormat="1" ht="15.95" customHeight="1" x14ac:dyDescent="0.2">
      <c r="A69" s="185" t="s">
        <v>56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</row>
    <row r="70" spans="1:79" s="37" customFormat="1" ht="7.5" customHeight="1" x14ac:dyDescent="0.2">
      <c r="A70" s="257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257"/>
      <c r="BG70" s="257"/>
      <c r="BH70" s="257"/>
      <c r="BI70" s="257"/>
      <c r="BJ70" s="257"/>
      <c r="BK70" s="257"/>
      <c r="BL70" s="257"/>
    </row>
    <row r="71" spans="1:79" s="37" customFormat="1" ht="15.75" hidden="1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</row>
    <row r="72" spans="1:79" s="37" customFormat="1" ht="15.75" hidden="1" customHeigh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9" s="37" customFormat="1" ht="14.25" customHeight="1" x14ac:dyDescent="0.2">
      <c r="A73" s="254" t="str">
        <f>КПК0116013!A74</f>
        <v xml:space="preserve">Сватівський міський голова 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38"/>
      <c r="AO73" s="38"/>
      <c r="AP73" s="255" t="str">
        <f>КПК0116013!AP74</f>
        <v>Є.В.Рибалко</v>
      </c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</row>
    <row r="74" spans="1:79" s="37" customFormat="1" ht="12" x14ac:dyDescent="0.2">
      <c r="W74" s="256" t="s">
        <v>12</v>
      </c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49"/>
      <c r="AO74" s="49"/>
      <c r="AP74" s="256" t="s">
        <v>13</v>
      </c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</row>
    <row r="75" spans="1:79" s="37" customFormat="1" ht="8.25" customHeight="1" x14ac:dyDescent="0.2"/>
    <row r="76" spans="1:79" s="37" customFormat="1" ht="12" hidden="1" x14ac:dyDescent="0.2"/>
    <row r="77" spans="1:79" s="37" customFormat="1" ht="15.95" customHeight="1" x14ac:dyDescent="0.2">
      <c r="A77" s="254" t="s">
        <v>66</v>
      </c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38"/>
      <c r="AO77" s="38"/>
      <c r="AP77" s="255" t="s">
        <v>67</v>
      </c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</row>
    <row r="78" spans="1:79" s="37" customFormat="1" ht="12" x14ac:dyDescent="0.2">
      <c r="W78" s="256" t="s">
        <v>12</v>
      </c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49"/>
      <c r="AO78" s="49"/>
      <c r="AP78" s="256" t="s">
        <v>13</v>
      </c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</row>
  </sheetData>
  <mergeCells count="273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C44:Z44"/>
    <mergeCell ref="C45:Z45"/>
    <mergeCell ref="C46:Z46"/>
    <mergeCell ref="C47:Z47"/>
    <mergeCell ref="C48:Z48"/>
    <mergeCell ref="C49:Z49"/>
    <mergeCell ref="AF44:AJ44"/>
    <mergeCell ref="AP51:AT51"/>
    <mergeCell ref="AU51:AY51"/>
    <mergeCell ref="AZ51:BC51"/>
    <mergeCell ref="BD51:BH51"/>
    <mergeCell ref="BI51:BM51"/>
    <mergeCell ref="BN51:BQ51"/>
    <mergeCell ref="A51:B51"/>
    <mergeCell ref="C51:Z51"/>
    <mergeCell ref="AA51:AE51"/>
    <mergeCell ref="AF51:AJ51"/>
    <mergeCell ref="AK51:AO51"/>
    <mergeCell ref="A53:BL53"/>
    <mergeCell ref="A54:BL54"/>
    <mergeCell ref="A55:P56"/>
    <mergeCell ref="Q55:AF55"/>
    <mergeCell ref="AG55:AV55"/>
    <mergeCell ref="AW55:BL55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BG57:BL57"/>
    <mergeCell ref="A58:P58"/>
    <mergeCell ref="Q58:U58"/>
    <mergeCell ref="V58:Z58"/>
    <mergeCell ref="AA58:AF58"/>
    <mergeCell ref="AG58:AK58"/>
    <mergeCell ref="AL59:AP59"/>
    <mergeCell ref="AQ59:AV59"/>
    <mergeCell ref="AW59:BA59"/>
    <mergeCell ref="BB59:BF59"/>
    <mergeCell ref="BG59:BL59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A63:B64"/>
    <mergeCell ref="C63:I64"/>
    <mergeCell ref="J63:N64"/>
    <mergeCell ref="O63:X64"/>
    <mergeCell ref="Y63:AM63"/>
    <mergeCell ref="AN63:BB63"/>
    <mergeCell ref="A61:BQ61"/>
    <mergeCell ref="AL58:AP58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W78:AM78"/>
    <mergeCell ref="AP78:BH78"/>
    <mergeCell ref="BM67:BQ67"/>
    <mergeCell ref="A69:BL69"/>
    <mergeCell ref="A70:BL70"/>
    <mergeCell ref="A73:V73"/>
    <mergeCell ref="W73:AM73"/>
    <mergeCell ref="AP73:BH73"/>
    <mergeCell ref="AI67:AM67"/>
    <mergeCell ref="AN67:AR67"/>
    <mergeCell ref="AS67:AW67"/>
    <mergeCell ref="AX67:BB67"/>
    <mergeCell ref="BC67:BG67"/>
    <mergeCell ref="BH67:BL67"/>
    <mergeCell ref="W74:AM74"/>
    <mergeCell ref="AP74:BH74"/>
    <mergeCell ref="A77:V77"/>
    <mergeCell ref="W77:AM77"/>
    <mergeCell ref="AP77:BH77"/>
    <mergeCell ref="A67:B67"/>
    <mergeCell ref="C67:I67"/>
    <mergeCell ref="J67:N67"/>
    <mergeCell ref="O67:X67"/>
    <mergeCell ref="Y67:AC67"/>
    <mergeCell ref="AX66:BB66"/>
    <mergeCell ref="BC66:BG66"/>
    <mergeCell ref="BH66:BL66"/>
    <mergeCell ref="C65:I65"/>
    <mergeCell ref="J65:N65"/>
    <mergeCell ref="O65:X65"/>
    <mergeCell ref="Y65:AC65"/>
    <mergeCell ref="AD65:AH65"/>
    <mergeCell ref="BC63:BQ63"/>
    <mergeCell ref="Y64:AC64"/>
    <mergeCell ref="AD64:AH64"/>
    <mergeCell ref="AI64:AM64"/>
    <mergeCell ref="AN64:AR64"/>
    <mergeCell ref="BM66:BQ66"/>
    <mergeCell ref="AS64:AW64"/>
    <mergeCell ref="AX64:BB64"/>
    <mergeCell ref="BC64:BG64"/>
    <mergeCell ref="BH64:BL64"/>
    <mergeCell ref="BM64:BQ64"/>
    <mergeCell ref="AF45:AJ45"/>
    <mergeCell ref="AF46:AJ46"/>
    <mergeCell ref="AF47:AJ47"/>
    <mergeCell ref="AF48:AJ48"/>
    <mergeCell ref="AF49:AJ49"/>
    <mergeCell ref="AA44:AE44"/>
    <mergeCell ref="AA45:AE45"/>
    <mergeCell ref="AA46:AE46"/>
    <mergeCell ref="AA47:AE47"/>
    <mergeCell ref="AA48:AE48"/>
    <mergeCell ref="AA49:AE49"/>
    <mergeCell ref="AP44:AT44"/>
    <mergeCell ref="AP45:AT45"/>
    <mergeCell ref="AP46:AT46"/>
    <mergeCell ref="AP47:AT47"/>
    <mergeCell ref="AP48:AT48"/>
    <mergeCell ref="AP49:AT49"/>
    <mergeCell ref="AK44:AO44"/>
    <mergeCell ref="AK45:AO45"/>
    <mergeCell ref="AK46:AO46"/>
    <mergeCell ref="AK47:AO47"/>
    <mergeCell ref="AK48:AO48"/>
    <mergeCell ref="AK49:AO49"/>
    <mergeCell ref="AZ44:BC44"/>
    <mergeCell ref="AZ45:BC45"/>
    <mergeCell ref="AZ46:BC46"/>
    <mergeCell ref="AZ47:BC47"/>
    <mergeCell ref="AZ48:BC48"/>
    <mergeCell ref="AZ49:BC49"/>
    <mergeCell ref="AU44:AY44"/>
    <mergeCell ref="AU45:AY45"/>
    <mergeCell ref="AU46:AY46"/>
    <mergeCell ref="AU47:AY47"/>
    <mergeCell ref="AU48:AY48"/>
    <mergeCell ref="AU49:AY49"/>
    <mergeCell ref="A44:B44"/>
    <mergeCell ref="A45:B45"/>
    <mergeCell ref="A46:B46"/>
    <mergeCell ref="A47:B47"/>
    <mergeCell ref="A48:B48"/>
    <mergeCell ref="A49:B49"/>
    <mergeCell ref="BN44:BQ44"/>
    <mergeCell ref="BN45:BQ45"/>
    <mergeCell ref="BN46:BQ46"/>
    <mergeCell ref="BN47:BQ47"/>
    <mergeCell ref="BN48:BQ48"/>
    <mergeCell ref="BN49:BQ49"/>
    <mergeCell ref="BI44:BM44"/>
    <mergeCell ref="BI45:BM45"/>
    <mergeCell ref="BI46:BM46"/>
    <mergeCell ref="BI47:BM47"/>
    <mergeCell ref="BI48:BM48"/>
    <mergeCell ref="BI49:BM49"/>
    <mergeCell ref="BD44:BH44"/>
    <mergeCell ref="BD45:BH45"/>
    <mergeCell ref="BD46:BH46"/>
    <mergeCell ref="BD47:BH47"/>
    <mergeCell ref="BD48:BH48"/>
    <mergeCell ref="BD49:BH49"/>
  </mergeCells>
  <conditionalFormatting sqref="C67">
    <cfRule type="cellIs" dxfId="9" priority="1" stopIfTrue="1" operator="equal">
      <formula>$C66</formula>
    </cfRule>
  </conditionalFormatting>
  <conditionalFormatting sqref="A67:B67">
    <cfRule type="cellIs" dxfId="8" priority="2" stopIfTrue="1" operator="equal">
      <formula>0</formula>
    </cfRule>
  </conditionalFormatting>
  <pageMargins left="0" right="0" top="0.15748031496062992" bottom="0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CB72"/>
  <sheetViews>
    <sheetView topLeftCell="A34" zoomScaleNormal="100" workbookViewId="0">
      <selection activeCell="V51" sqref="V51:Z5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КПК0117330!L14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2" t="s">
        <v>42</v>
      </c>
      <c r="B20" s="82"/>
      <c r="C20" s="15"/>
      <c r="D20" s="83" t="s">
        <v>111</v>
      </c>
      <c r="E20" s="84"/>
      <c r="F20" s="84"/>
      <c r="G20" s="84"/>
      <c r="H20" s="84"/>
      <c r="I20" s="84"/>
      <c r="J20" s="84"/>
      <c r="K20" s="15"/>
      <c r="L20" s="83" t="s">
        <v>113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112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85" t="s">
        <v>110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tr">
        <f>[1]КПК0117413!$G$37:$BL$37</f>
        <v>Перевезення незахищених верств населення міста Сватове у міському транспорті за рахунок коштів міського бюджету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75" hidden="1" customHeight="1" x14ac:dyDescent="0.2">
      <c r="A43" s="97" t="s">
        <v>18</v>
      </c>
      <c r="B43" s="97"/>
      <c r="C43" s="109" t="s">
        <v>19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111" t="s">
        <v>15</v>
      </c>
      <c r="AB43" s="111"/>
      <c r="AC43" s="111"/>
      <c r="AD43" s="111"/>
      <c r="AE43" s="111"/>
      <c r="AF43" s="111" t="s">
        <v>14</v>
      </c>
      <c r="AG43" s="111"/>
      <c r="AH43" s="111"/>
      <c r="AI43" s="111"/>
      <c r="AJ43" s="111"/>
      <c r="AK43" s="112" t="s">
        <v>21</v>
      </c>
      <c r="AL43" s="112"/>
      <c r="AM43" s="112"/>
      <c r="AN43" s="112"/>
      <c r="AO43" s="112"/>
      <c r="AP43" s="111" t="s">
        <v>16</v>
      </c>
      <c r="AQ43" s="111"/>
      <c r="AR43" s="111"/>
      <c r="AS43" s="111"/>
      <c r="AT43" s="111"/>
      <c r="AU43" s="111" t="s">
        <v>17</v>
      </c>
      <c r="AV43" s="111"/>
      <c r="AW43" s="111"/>
      <c r="AX43" s="111"/>
      <c r="AY43" s="111"/>
      <c r="AZ43" s="112" t="s">
        <v>21</v>
      </c>
      <c r="BA43" s="112"/>
      <c r="BB43" s="112"/>
      <c r="BC43" s="112"/>
      <c r="BD43" s="117" t="s">
        <v>37</v>
      </c>
      <c r="BE43" s="117"/>
      <c r="BF43" s="117"/>
      <c r="BG43" s="117"/>
      <c r="BH43" s="117"/>
      <c r="BI43" s="117" t="s">
        <v>37</v>
      </c>
      <c r="BJ43" s="117"/>
      <c r="BK43" s="117"/>
      <c r="BL43" s="117"/>
      <c r="BM43" s="117"/>
      <c r="BN43" s="118" t="s">
        <v>21</v>
      </c>
      <c r="BO43" s="118"/>
      <c r="BP43" s="118"/>
      <c r="BQ43" s="118"/>
      <c r="CA43" s="1" t="s">
        <v>24</v>
      </c>
    </row>
    <row r="44" spans="1:79" s="20" customFormat="1" x14ac:dyDescent="0.2">
      <c r="A44" s="322"/>
      <c r="B44" s="322"/>
      <c r="C44" s="323" t="s">
        <v>62</v>
      </c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4"/>
      <c r="AA44" s="321">
        <v>200000</v>
      </c>
      <c r="AB44" s="321"/>
      <c r="AC44" s="321"/>
      <c r="AD44" s="321"/>
      <c r="AE44" s="321"/>
      <c r="AF44" s="321"/>
      <c r="AG44" s="321"/>
      <c r="AH44" s="321"/>
      <c r="AI44" s="321"/>
      <c r="AJ44" s="321"/>
      <c r="AK44" s="321">
        <f>AA44+AF44</f>
        <v>200000</v>
      </c>
      <c r="AL44" s="321"/>
      <c r="AM44" s="321"/>
      <c r="AN44" s="321"/>
      <c r="AO44" s="321"/>
      <c r="AP44" s="321">
        <v>67678.36</v>
      </c>
      <c r="AQ44" s="321"/>
      <c r="AR44" s="321"/>
      <c r="AS44" s="321"/>
      <c r="AT44" s="321"/>
      <c r="AU44" s="321"/>
      <c r="AV44" s="321"/>
      <c r="AW44" s="321"/>
      <c r="AX44" s="321"/>
      <c r="AY44" s="321"/>
      <c r="AZ44" s="321">
        <f>AP44+AU44</f>
        <v>67678.36</v>
      </c>
      <c r="BA44" s="321"/>
      <c r="BB44" s="321"/>
      <c r="BC44" s="321"/>
      <c r="BD44" s="321">
        <f>AP44-AA44</f>
        <v>-132321.64000000001</v>
      </c>
      <c r="BE44" s="321"/>
      <c r="BF44" s="321"/>
      <c r="BG44" s="321"/>
      <c r="BH44" s="321"/>
      <c r="BI44" s="321">
        <f>AU44-AF44</f>
        <v>0</v>
      </c>
      <c r="BJ44" s="321"/>
      <c r="BK44" s="321"/>
      <c r="BL44" s="321"/>
      <c r="BM44" s="321"/>
      <c r="BN44" s="321">
        <f>BD44+BI44</f>
        <v>-132321.64000000001</v>
      </c>
      <c r="BO44" s="321"/>
      <c r="BP44" s="321"/>
      <c r="BQ44" s="321"/>
      <c r="CA44" s="20" t="s">
        <v>25</v>
      </c>
    </row>
    <row r="45" spans="1:79" x14ac:dyDescent="0.2">
      <c r="A45" s="98" t="s">
        <v>231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100"/>
    </row>
    <row r="46" spans="1:79" ht="15.75" customHeight="1" x14ac:dyDescent="0.2">
      <c r="A46" s="105" t="s">
        <v>52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</row>
    <row r="47" spans="1:79" ht="15" customHeight="1" x14ac:dyDescent="0.2">
      <c r="A47" s="108" t="s">
        <v>68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</row>
    <row r="48" spans="1:79" ht="28.5" customHeight="1" x14ac:dyDescent="0.2">
      <c r="A48" s="93" t="s">
        <v>34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 t="s">
        <v>30</v>
      </c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 t="s">
        <v>54</v>
      </c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 t="s">
        <v>3</v>
      </c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2"/>
      <c r="BN48" s="2"/>
      <c r="BO48" s="2"/>
      <c r="BP48" s="2"/>
      <c r="BQ48" s="2"/>
    </row>
    <row r="49" spans="1:79" ht="29.1" customHeight="1" x14ac:dyDescent="0.2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 t="s">
        <v>5</v>
      </c>
      <c r="R49" s="93"/>
      <c r="S49" s="93"/>
      <c r="T49" s="93"/>
      <c r="U49" s="93"/>
      <c r="V49" s="93" t="s">
        <v>4</v>
      </c>
      <c r="W49" s="93"/>
      <c r="X49" s="93"/>
      <c r="Y49" s="93"/>
      <c r="Z49" s="93"/>
      <c r="AA49" s="93" t="s">
        <v>31</v>
      </c>
      <c r="AB49" s="93"/>
      <c r="AC49" s="93"/>
      <c r="AD49" s="93"/>
      <c r="AE49" s="93"/>
      <c r="AF49" s="93"/>
      <c r="AG49" s="93" t="s">
        <v>5</v>
      </c>
      <c r="AH49" s="93"/>
      <c r="AI49" s="93"/>
      <c r="AJ49" s="93"/>
      <c r="AK49" s="93"/>
      <c r="AL49" s="93" t="s">
        <v>4</v>
      </c>
      <c r="AM49" s="93"/>
      <c r="AN49" s="93"/>
      <c r="AO49" s="93"/>
      <c r="AP49" s="93"/>
      <c r="AQ49" s="93" t="s">
        <v>31</v>
      </c>
      <c r="AR49" s="93"/>
      <c r="AS49" s="93"/>
      <c r="AT49" s="93"/>
      <c r="AU49" s="93"/>
      <c r="AV49" s="93"/>
      <c r="AW49" s="153" t="s">
        <v>5</v>
      </c>
      <c r="AX49" s="154"/>
      <c r="AY49" s="154"/>
      <c r="AZ49" s="154"/>
      <c r="BA49" s="155"/>
      <c r="BB49" s="153" t="s">
        <v>4</v>
      </c>
      <c r="BC49" s="154"/>
      <c r="BD49" s="154"/>
      <c r="BE49" s="154"/>
      <c r="BF49" s="155"/>
      <c r="BG49" s="93" t="s">
        <v>31</v>
      </c>
      <c r="BH49" s="93"/>
      <c r="BI49" s="93"/>
      <c r="BJ49" s="93"/>
      <c r="BK49" s="93"/>
      <c r="BL49" s="93"/>
      <c r="BM49" s="2"/>
      <c r="BN49" s="2"/>
      <c r="BO49" s="2"/>
      <c r="BP49" s="2"/>
      <c r="BQ49" s="2"/>
    </row>
    <row r="50" spans="1:79" ht="15.95" customHeight="1" x14ac:dyDescent="0.25">
      <c r="A50" s="93">
        <v>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>
        <v>2</v>
      </c>
      <c r="R50" s="93"/>
      <c r="S50" s="93"/>
      <c r="T50" s="93"/>
      <c r="U50" s="93"/>
      <c r="V50" s="93">
        <v>3</v>
      </c>
      <c r="W50" s="93"/>
      <c r="X50" s="93"/>
      <c r="Y50" s="93"/>
      <c r="Z50" s="93"/>
      <c r="AA50" s="93">
        <v>4</v>
      </c>
      <c r="AB50" s="93"/>
      <c r="AC50" s="93"/>
      <c r="AD50" s="93"/>
      <c r="AE50" s="93"/>
      <c r="AF50" s="93"/>
      <c r="AG50" s="93">
        <v>5</v>
      </c>
      <c r="AH50" s="93"/>
      <c r="AI50" s="93"/>
      <c r="AJ50" s="93"/>
      <c r="AK50" s="93"/>
      <c r="AL50" s="93">
        <v>6</v>
      </c>
      <c r="AM50" s="93"/>
      <c r="AN50" s="93"/>
      <c r="AO50" s="93"/>
      <c r="AP50" s="93"/>
      <c r="AQ50" s="93">
        <v>7</v>
      </c>
      <c r="AR50" s="93"/>
      <c r="AS50" s="93"/>
      <c r="AT50" s="93"/>
      <c r="AU50" s="93"/>
      <c r="AV50" s="93"/>
      <c r="AW50" s="93">
        <v>8</v>
      </c>
      <c r="AX50" s="93"/>
      <c r="AY50" s="93"/>
      <c r="AZ50" s="93"/>
      <c r="BA50" s="93"/>
      <c r="BB50" s="128">
        <v>9</v>
      </c>
      <c r="BC50" s="128"/>
      <c r="BD50" s="128"/>
      <c r="BE50" s="128"/>
      <c r="BF50" s="128"/>
      <c r="BG50" s="128">
        <v>10</v>
      </c>
      <c r="BH50" s="128"/>
      <c r="BI50" s="128"/>
      <c r="BJ50" s="128"/>
      <c r="BK50" s="128"/>
      <c r="BL50" s="128"/>
      <c r="BM50" s="6"/>
      <c r="BN50" s="6"/>
      <c r="BO50" s="6"/>
      <c r="BP50" s="6"/>
      <c r="BQ50" s="6"/>
    </row>
    <row r="51" spans="1:79" ht="32.25" customHeight="1" x14ac:dyDescent="0.2">
      <c r="A51" s="129" t="str">
        <f>[1]КПК0117413!$A$53:$X$53</f>
        <v>Міська програма забезпечення послугами міського транспорту незахищених верств населення на 2019 рік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11">
        <f>AA44</f>
        <v>200000</v>
      </c>
      <c r="R51" s="111"/>
      <c r="S51" s="111"/>
      <c r="T51" s="111"/>
      <c r="U51" s="111"/>
      <c r="V51" s="111"/>
      <c r="W51" s="111"/>
      <c r="X51" s="111"/>
      <c r="Y51" s="111"/>
      <c r="Z51" s="111"/>
      <c r="AA51" s="118">
        <f>Q51</f>
        <v>200000</v>
      </c>
      <c r="AB51" s="118"/>
      <c r="AC51" s="118"/>
      <c r="AD51" s="118"/>
      <c r="AE51" s="118"/>
      <c r="AF51" s="118"/>
      <c r="AG51" s="111">
        <f>AP44</f>
        <v>67678.36</v>
      </c>
      <c r="AH51" s="111"/>
      <c r="AI51" s="111"/>
      <c r="AJ51" s="111"/>
      <c r="AK51" s="111"/>
      <c r="AL51" s="111"/>
      <c r="AM51" s="111"/>
      <c r="AN51" s="111"/>
      <c r="AO51" s="111"/>
      <c r="AP51" s="111"/>
      <c r="AQ51" s="118">
        <f>AG51</f>
        <v>67678.36</v>
      </c>
      <c r="AR51" s="118"/>
      <c r="AS51" s="118"/>
      <c r="AT51" s="118"/>
      <c r="AU51" s="118"/>
      <c r="AV51" s="118"/>
      <c r="AW51" s="287">
        <f>AG51-Q51</f>
        <v>-132321.64000000001</v>
      </c>
      <c r="AX51" s="288"/>
      <c r="AY51" s="288"/>
      <c r="AZ51" s="288"/>
      <c r="BA51" s="289"/>
      <c r="BB51" s="290"/>
      <c r="BC51" s="288"/>
      <c r="BD51" s="288"/>
      <c r="BE51" s="288"/>
      <c r="BF51" s="289"/>
      <c r="BG51" s="118">
        <f>AW51</f>
        <v>-132321.64000000001</v>
      </c>
      <c r="BH51" s="118"/>
      <c r="BI51" s="118"/>
      <c r="BJ51" s="118"/>
      <c r="BK51" s="118"/>
      <c r="BL51" s="118"/>
      <c r="BM51" s="7"/>
      <c r="BN51" s="7"/>
      <c r="BO51" s="7"/>
      <c r="BP51" s="7"/>
      <c r="BQ51" s="7"/>
      <c r="CA51" s="1" t="s">
        <v>26</v>
      </c>
    </row>
    <row r="52" spans="1:79" s="20" customFormat="1" ht="15.75" x14ac:dyDescent="0.2">
      <c r="A52" s="291" t="s">
        <v>63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83">
        <f>Q51</f>
        <v>200000</v>
      </c>
      <c r="R52" s="283"/>
      <c r="S52" s="283"/>
      <c r="T52" s="283"/>
      <c r="U52" s="283"/>
      <c r="V52" s="283"/>
      <c r="W52" s="283"/>
      <c r="X52" s="283"/>
      <c r="Y52" s="283"/>
      <c r="Z52" s="283"/>
      <c r="AA52" s="283">
        <f>Q52+V52</f>
        <v>200000</v>
      </c>
      <c r="AB52" s="283"/>
      <c r="AC52" s="283"/>
      <c r="AD52" s="283"/>
      <c r="AE52" s="283"/>
      <c r="AF52" s="283"/>
      <c r="AG52" s="283">
        <f>AG51</f>
        <v>67678.36</v>
      </c>
      <c r="AH52" s="283"/>
      <c r="AI52" s="283"/>
      <c r="AJ52" s="283"/>
      <c r="AK52" s="283"/>
      <c r="AL52" s="283"/>
      <c r="AM52" s="283"/>
      <c r="AN52" s="283"/>
      <c r="AO52" s="283"/>
      <c r="AP52" s="283"/>
      <c r="AQ52" s="283">
        <f>AG52+AL52</f>
        <v>67678.36</v>
      </c>
      <c r="AR52" s="283"/>
      <c r="AS52" s="283"/>
      <c r="AT52" s="283"/>
      <c r="AU52" s="283"/>
      <c r="AV52" s="283"/>
      <c r="AW52" s="283">
        <f>AG52-Q52</f>
        <v>-132321.64000000001</v>
      </c>
      <c r="AX52" s="283"/>
      <c r="AY52" s="283"/>
      <c r="AZ52" s="283"/>
      <c r="BA52" s="283"/>
      <c r="BB52" s="292">
        <f>AL52-V52</f>
        <v>0</v>
      </c>
      <c r="BC52" s="292"/>
      <c r="BD52" s="292"/>
      <c r="BE52" s="292"/>
      <c r="BF52" s="292"/>
      <c r="BG52" s="292">
        <f>AW52+BB52</f>
        <v>-132321.64000000001</v>
      </c>
      <c r="BH52" s="292"/>
      <c r="BI52" s="292"/>
      <c r="BJ52" s="292"/>
      <c r="BK52" s="292"/>
      <c r="BL52" s="292"/>
      <c r="BM52" s="21"/>
      <c r="BN52" s="21"/>
      <c r="BO52" s="21"/>
      <c r="BP52" s="21"/>
      <c r="BQ52" s="21"/>
      <c r="CA52" s="20" t="s">
        <v>27</v>
      </c>
    </row>
    <row r="54" spans="1:79" ht="15.75" customHeight="1" x14ac:dyDescent="0.2">
      <c r="A54" s="105" t="s">
        <v>53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</row>
    <row r="56" spans="1:79" ht="45" customHeight="1" x14ac:dyDescent="0.2">
      <c r="A56" s="329" t="s">
        <v>10</v>
      </c>
      <c r="B56" s="330"/>
      <c r="C56" s="329" t="s">
        <v>9</v>
      </c>
      <c r="D56" s="104"/>
      <c r="E56" s="104"/>
      <c r="F56" s="104"/>
      <c r="G56" s="104"/>
      <c r="H56" s="104"/>
      <c r="I56" s="330"/>
      <c r="J56" s="329" t="s">
        <v>8</v>
      </c>
      <c r="K56" s="104"/>
      <c r="L56" s="104"/>
      <c r="M56" s="104"/>
      <c r="N56" s="330"/>
      <c r="O56" s="329" t="s">
        <v>7</v>
      </c>
      <c r="P56" s="104"/>
      <c r="Q56" s="104"/>
      <c r="R56" s="104"/>
      <c r="S56" s="104"/>
      <c r="T56" s="104"/>
      <c r="U56" s="104"/>
      <c r="V56" s="104"/>
      <c r="W56" s="104"/>
      <c r="X56" s="330"/>
      <c r="Y56" s="93" t="s">
        <v>30</v>
      </c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 t="s">
        <v>55</v>
      </c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334" t="s">
        <v>3</v>
      </c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331"/>
      <c r="B57" s="332"/>
      <c r="C57" s="331"/>
      <c r="D57" s="333"/>
      <c r="E57" s="333"/>
      <c r="F57" s="333"/>
      <c r="G57" s="333"/>
      <c r="H57" s="333"/>
      <c r="I57" s="332"/>
      <c r="J57" s="331"/>
      <c r="K57" s="333"/>
      <c r="L57" s="333"/>
      <c r="M57" s="333"/>
      <c r="N57" s="332"/>
      <c r="O57" s="331"/>
      <c r="P57" s="333"/>
      <c r="Q57" s="333"/>
      <c r="R57" s="333"/>
      <c r="S57" s="333"/>
      <c r="T57" s="333"/>
      <c r="U57" s="333"/>
      <c r="V57" s="333"/>
      <c r="W57" s="333"/>
      <c r="X57" s="332"/>
      <c r="Y57" s="153" t="s">
        <v>5</v>
      </c>
      <c r="Z57" s="154"/>
      <c r="AA57" s="154"/>
      <c r="AB57" s="154"/>
      <c r="AC57" s="155"/>
      <c r="AD57" s="153" t="s">
        <v>4</v>
      </c>
      <c r="AE57" s="154"/>
      <c r="AF57" s="154"/>
      <c r="AG57" s="154"/>
      <c r="AH57" s="155"/>
      <c r="AI57" s="93" t="s">
        <v>31</v>
      </c>
      <c r="AJ57" s="93"/>
      <c r="AK57" s="93"/>
      <c r="AL57" s="93"/>
      <c r="AM57" s="93"/>
      <c r="AN57" s="93" t="s">
        <v>5</v>
      </c>
      <c r="AO57" s="93"/>
      <c r="AP57" s="93"/>
      <c r="AQ57" s="93"/>
      <c r="AR57" s="93"/>
      <c r="AS57" s="93" t="s">
        <v>4</v>
      </c>
      <c r="AT57" s="93"/>
      <c r="AU57" s="93"/>
      <c r="AV57" s="93"/>
      <c r="AW57" s="93"/>
      <c r="AX57" s="93" t="s">
        <v>31</v>
      </c>
      <c r="AY57" s="93"/>
      <c r="AZ57" s="93"/>
      <c r="BA57" s="93"/>
      <c r="BB57" s="93"/>
      <c r="BC57" s="93" t="s">
        <v>5</v>
      </c>
      <c r="BD57" s="93"/>
      <c r="BE57" s="93"/>
      <c r="BF57" s="93"/>
      <c r="BG57" s="93"/>
      <c r="BH57" s="93" t="s">
        <v>4</v>
      </c>
      <c r="BI57" s="93"/>
      <c r="BJ57" s="93"/>
      <c r="BK57" s="93"/>
      <c r="BL57" s="93"/>
      <c r="BM57" s="93" t="s">
        <v>31</v>
      </c>
      <c r="BN57" s="93"/>
      <c r="BO57" s="93"/>
      <c r="BP57" s="93"/>
      <c r="BQ57" s="93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93">
        <v>1</v>
      </c>
      <c r="B58" s="93"/>
      <c r="C58" s="93">
        <v>2</v>
      </c>
      <c r="D58" s="93"/>
      <c r="E58" s="93"/>
      <c r="F58" s="93"/>
      <c r="G58" s="93"/>
      <c r="H58" s="93"/>
      <c r="I58" s="93"/>
      <c r="J58" s="93">
        <v>3</v>
      </c>
      <c r="K58" s="93"/>
      <c r="L58" s="93"/>
      <c r="M58" s="93"/>
      <c r="N58" s="93"/>
      <c r="O58" s="93">
        <v>4</v>
      </c>
      <c r="P58" s="93"/>
      <c r="Q58" s="93"/>
      <c r="R58" s="93"/>
      <c r="S58" s="93"/>
      <c r="T58" s="93"/>
      <c r="U58" s="93"/>
      <c r="V58" s="93"/>
      <c r="W58" s="93"/>
      <c r="X58" s="93"/>
      <c r="Y58" s="93">
        <v>5</v>
      </c>
      <c r="Z58" s="93"/>
      <c r="AA58" s="93"/>
      <c r="AB58" s="93"/>
      <c r="AC58" s="93"/>
      <c r="AD58" s="93">
        <v>6</v>
      </c>
      <c r="AE58" s="93"/>
      <c r="AF58" s="93"/>
      <c r="AG58" s="93"/>
      <c r="AH58" s="93"/>
      <c r="AI58" s="93">
        <v>7</v>
      </c>
      <c r="AJ58" s="93"/>
      <c r="AK58" s="93"/>
      <c r="AL58" s="93"/>
      <c r="AM58" s="93"/>
      <c r="AN58" s="153">
        <v>8</v>
      </c>
      <c r="AO58" s="154"/>
      <c r="AP58" s="154"/>
      <c r="AQ58" s="154"/>
      <c r="AR58" s="155"/>
      <c r="AS58" s="153">
        <v>9</v>
      </c>
      <c r="AT58" s="154"/>
      <c r="AU58" s="154"/>
      <c r="AV58" s="154"/>
      <c r="AW58" s="155"/>
      <c r="AX58" s="153">
        <v>10</v>
      </c>
      <c r="AY58" s="154"/>
      <c r="AZ58" s="154"/>
      <c r="BA58" s="154"/>
      <c r="BB58" s="155"/>
      <c r="BC58" s="153">
        <v>11</v>
      </c>
      <c r="BD58" s="154"/>
      <c r="BE58" s="154"/>
      <c r="BF58" s="154"/>
      <c r="BG58" s="155"/>
      <c r="BH58" s="153">
        <v>12</v>
      </c>
      <c r="BI58" s="154"/>
      <c r="BJ58" s="154"/>
      <c r="BK58" s="154"/>
      <c r="BL58" s="155"/>
      <c r="BM58" s="153">
        <v>13</v>
      </c>
      <c r="BN58" s="154"/>
      <c r="BO58" s="154"/>
      <c r="BP58" s="154"/>
      <c r="BQ58" s="155"/>
      <c r="BR58" s="2"/>
      <c r="BS58" s="2"/>
      <c r="BT58" s="2"/>
      <c r="BU58" s="2"/>
      <c r="BV58" s="2"/>
      <c r="BW58" s="2"/>
      <c r="BX58" s="2"/>
      <c r="BY58" s="2"/>
      <c r="BZ58" s="9"/>
    </row>
    <row r="59" spans="1:79" s="58" customFormat="1" ht="55.5" customHeight="1" x14ac:dyDescent="0.2">
      <c r="A59" s="160">
        <v>1</v>
      </c>
      <c r="B59" s="160"/>
      <c r="C59" s="157" t="str">
        <f>[1]КПК0117413!$G60</f>
        <v>Показник затрат: обсяг видатків відшкодування перевізникам вартості безкоштовного перевезення громадян</v>
      </c>
      <c r="D59" s="158"/>
      <c r="E59" s="158"/>
      <c r="F59" s="158"/>
      <c r="G59" s="158"/>
      <c r="H59" s="158"/>
      <c r="I59" s="159"/>
      <c r="J59" s="160" t="s">
        <v>135</v>
      </c>
      <c r="K59" s="160"/>
      <c r="L59" s="160"/>
      <c r="M59" s="160"/>
      <c r="N59" s="160"/>
      <c r="O59" s="161" t="s">
        <v>138</v>
      </c>
      <c r="P59" s="161"/>
      <c r="Q59" s="161"/>
      <c r="R59" s="161"/>
      <c r="S59" s="161"/>
      <c r="T59" s="161"/>
      <c r="U59" s="161"/>
      <c r="V59" s="161"/>
      <c r="W59" s="161"/>
      <c r="X59" s="157"/>
      <c r="Y59" s="162">
        <v>199000</v>
      </c>
      <c r="Z59" s="162"/>
      <c r="AA59" s="162"/>
      <c r="AB59" s="162"/>
      <c r="AC59" s="162"/>
      <c r="AD59" s="162"/>
      <c r="AE59" s="162"/>
      <c r="AF59" s="162"/>
      <c r="AG59" s="162"/>
      <c r="AH59" s="162"/>
      <c r="AI59" s="162">
        <f>Y59</f>
        <v>199000</v>
      </c>
      <c r="AJ59" s="162"/>
      <c r="AK59" s="162"/>
      <c r="AL59" s="162"/>
      <c r="AM59" s="162"/>
      <c r="AN59" s="162">
        <v>66886</v>
      </c>
      <c r="AO59" s="162"/>
      <c r="AP59" s="162"/>
      <c r="AQ59" s="162"/>
      <c r="AR59" s="162"/>
      <c r="AS59" s="162"/>
      <c r="AT59" s="162"/>
      <c r="AU59" s="162"/>
      <c r="AV59" s="162"/>
      <c r="AW59" s="162"/>
      <c r="AX59" s="162">
        <f>AN59</f>
        <v>66886</v>
      </c>
      <c r="AY59" s="162"/>
      <c r="AZ59" s="162"/>
      <c r="BA59" s="162"/>
      <c r="BB59" s="162"/>
      <c r="BC59" s="162">
        <f>AN59-Y59</f>
        <v>-132114</v>
      </c>
      <c r="BD59" s="162"/>
      <c r="BE59" s="162"/>
      <c r="BF59" s="162"/>
      <c r="BG59" s="162"/>
      <c r="BH59" s="162"/>
      <c r="BI59" s="162"/>
      <c r="BJ59" s="162"/>
      <c r="BK59" s="162"/>
      <c r="BL59" s="162"/>
      <c r="BM59" s="164">
        <f>BC59</f>
        <v>-132114</v>
      </c>
      <c r="BN59" s="165"/>
      <c r="BO59" s="165"/>
      <c r="BP59" s="165"/>
      <c r="BQ59" s="165"/>
      <c r="BR59" s="60"/>
      <c r="BS59" s="60"/>
      <c r="BT59" s="57"/>
      <c r="BU59" s="57"/>
      <c r="BV59" s="57"/>
      <c r="BW59" s="57"/>
      <c r="BX59" s="57"/>
      <c r="BY59" s="57"/>
      <c r="BZ59" s="57"/>
      <c r="CA59" s="58" t="s">
        <v>28</v>
      </c>
    </row>
    <row r="60" spans="1:79" s="58" customFormat="1" ht="44.25" customHeight="1" x14ac:dyDescent="0.2">
      <c r="A60" s="160">
        <v>2</v>
      </c>
      <c r="B60" s="160"/>
      <c r="C60" s="157" t="str">
        <f>[1]КПК0117413!$G61</f>
        <v>Показник продукту: кількість перевезених пасажирів пільгових категорій</v>
      </c>
      <c r="D60" s="158"/>
      <c r="E60" s="158"/>
      <c r="F60" s="158"/>
      <c r="G60" s="158"/>
      <c r="H60" s="158"/>
      <c r="I60" s="159"/>
      <c r="J60" s="160" t="s">
        <v>136</v>
      </c>
      <c r="K60" s="160"/>
      <c r="L60" s="160"/>
      <c r="M60" s="160"/>
      <c r="N60" s="160"/>
      <c r="O60" s="161" t="s">
        <v>138</v>
      </c>
      <c r="P60" s="161"/>
      <c r="Q60" s="161"/>
      <c r="R60" s="161"/>
      <c r="S60" s="161"/>
      <c r="T60" s="161"/>
      <c r="U60" s="161"/>
      <c r="V60" s="161"/>
      <c r="W60" s="161"/>
      <c r="X60" s="157"/>
      <c r="Y60" s="162">
        <v>177</v>
      </c>
      <c r="Z60" s="162"/>
      <c r="AA60" s="162"/>
      <c r="AB60" s="162"/>
      <c r="AC60" s="162"/>
      <c r="AD60" s="162"/>
      <c r="AE60" s="162"/>
      <c r="AF60" s="162"/>
      <c r="AG60" s="162"/>
      <c r="AH60" s="162"/>
      <c r="AI60" s="162">
        <f t="shared" ref="AI60:AI61" si="0">Y60</f>
        <v>177</v>
      </c>
      <c r="AJ60" s="162"/>
      <c r="AK60" s="162"/>
      <c r="AL60" s="162"/>
      <c r="AM60" s="162"/>
      <c r="AN60" s="162">
        <v>107</v>
      </c>
      <c r="AO60" s="162"/>
      <c r="AP60" s="162"/>
      <c r="AQ60" s="162"/>
      <c r="AR60" s="162"/>
      <c r="AS60" s="162"/>
      <c r="AT60" s="162"/>
      <c r="AU60" s="162"/>
      <c r="AV60" s="162"/>
      <c r="AW60" s="162"/>
      <c r="AX60" s="162">
        <f t="shared" ref="AX60:AX61" si="1">AN60</f>
        <v>107</v>
      </c>
      <c r="AY60" s="162"/>
      <c r="AZ60" s="162"/>
      <c r="BA60" s="162"/>
      <c r="BB60" s="162"/>
      <c r="BC60" s="162">
        <f t="shared" ref="BC60:BC61" si="2">AN60-Y60</f>
        <v>-70</v>
      </c>
      <c r="BD60" s="162"/>
      <c r="BE60" s="162"/>
      <c r="BF60" s="162"/>
      <c r="BG60" s="162"/>
      <c r="BH60" s="162"/>
      <c r="BI60" s="162"/>
      <c r="BJ60" s="162"/>
      <c r="BK60" s="162"/>
      <c r="BL60" s="162"/>
      <c r="BM60" s="164">
        <f t="shared" ref="BM60:BM61" si="3">BC60</f>
        <v>-70</v>
      </c>
      <c r="BN60" s="165"/>
      <c r="BO60" s="165"/>
      <c r="BP60" s="165"/>
      <c r="BQ60" s="165"/>
      <c r="BR60" s="60"/>
      <c r="BS60" s="60"/>
      <c r="BT60" s="57"/>
      <c r="BU60" s="57"/>
      <c r="BV60" s="57"/>
      <c r="BW60" s="57"/>
      <c r="BX60" s="57"/>
      <c r="BY60" s="57"/>
      <c r="BZ60" s="57"/>
    </row>
    <row r="61" spans="1:79" s="58" customFormat="1" ht="34.5" customHeight="1" x14ac:dyDescent="0.2">
      <c r="A61" s="160">
        <v>3</v>
      </c>
      <c r="B61" s="160"/>
      <c r="C61" s="157" t="str">
        <f>[1]КПК0117413!$G62</f>
        <v>Показник ефективності: розмір видатків на 1 особу в рік</v>
      </c>
      <c r="D61" s="158"/>
      <c r="E61" s="158"/>
      <c r="F61" s="158"/>
      <c r="G61" s="158"/>
      <c r="H61" s="158"/>
      <c r="I61" s="159"/>
      <c r="J61" s="156" t="s">
        <v>135</v>
      </c>
      <c r="K61" s="156"/>
      <c r="L61" s="156"/>
      <c r="M61" s="156"/>
      <c r="N61" s="156"/>
      <c r="O61" s="156" t="s">
        <v>139</v>
      </c>
      <c r="P61" s="156"/>
      <c r="Q61" s="156"/>
      <c r="R61" s="156"/>
      <c r="S61" s="156"/>
      <c r="T61" s="156"/>
      <c r="U61" s="156"/>
      <c r="V61" s="156"/>
      <c r="W61" s="156"/>
      <c r="X61" s="156"/>
      <c r="Y61" s="166">
        <f>ROUND(Y59/Y60, 2)</f>
        <v>1124.29</v>
      </c>
      <c r="Z61" s="166"/>
      <c r="AA61" s="166"/>
      <c r="AB61" s="166"/>
      <c r="AC61" s="166"/>
      <c r="AD61" s="166"/>
      <c r="AE61" s="166"/>
      <c r="AF61" s="166"/>
      <c r="AG61" s="166"/>
      <c r="AH61" s="166"/>
      <c r="AI61" s="162">
        <f t="shared" si="0"/>
        <v>1124.29</v>
      </c>
      <c r="AJ61" s="162"/>
      <c r="AK61" s="162"/>
      <c r="AL61" s="162"/>
      <c r="AM61" s="162"/>
      <c r="AN61" s="166">
        <f>ROUND(AN59/AN60, 2)</f>
        <v>625.1</v>
      </c>
      <c r="AO61" s="166"/>
      <c r="AP61" s="166"/>
      <c r="AQ61" s="166"/>
      <c r="AR61" s="166"/>
      <c r="AS61" s="166"/>
      <c r="AT61" s="166"/>
      <c r="AU61" s="166"/>
      <c r="AV61" s="166"/>
      <c r="AW61" s="166"/>
      <c r="AX61" s="162">
        <f t="shared" si="1"/>
        <v>625.1</v>
      </c>
      <c r="AY61" s="162"/>
      <c r="AZ61" s="162"/>
      <c r="BA61" s="162"/>
      <c r="BB61" s="162"/>
      <c r="BC61" s="162">
        <f t="shared" si="2"/>
        <v>-499.18999999999994</v>
      </c>
      <c r="BD61" s="162"/>
      <c r="BE61" s="162"/>
      <c r="BF61" s="162"/>
      <c r="BG61" s="162"/>
      <c r="BH61" s="162"/>
      <c r="BI61" s="162"/>
      <c r="BJ61" s="162"/>
      <c r="BK61" s="162"/>
      <c r="BL61" s="162"/>
      <c r="BM61" s="164">
        <f t="shared" si="3"/>
        <v>-499.18999999999994</v>
      </c>
      <c r="BN61" s="165"/>
      <c r="BO61" s="165"/>
      <c r="BP61" s="165"/>
      <c r="BQ61" s="165"/>
      <c r="BR61" s="61"/>
      <c r="BS61" s="61"/>
      <c r="BT61" s="61"/>
      <c r="BU61" s="61"/>
      <c r="BV61" s="61"/>
      <c r="BW61" s="61"/>
      <c r="BX61" s="61"/>
      <c r="BY61" s="61"/>
      <c r="BZ61" s="57"/>
      <c r="CA61" s="58" t="s">
        <v>29</v>
      </c>
    </row>
    <row r="63" spans="1:79" ht="15.95" customHeight="1" x14ac:dyDescent="0.2">
      <c r="A63" s="105" t="s">
        <v>56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</row>
    <row r="64" spans="1:79" ht="15.95" customHeight="1" x14ac:dyDescent="0.2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</row>
    <row r="65" spans="1:64" ht="15.9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6" spans="1:64" ht="15.9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8.75" customHeight="1" x14ac:dyDescent="0.2">
      <c r="A67" s="168" t="str">
        <f>КПК0117330!A73</f>
        <v xml:space="preserve">Сватівський міський голова 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3"/>
      <c r="AO67" s="3"/>
      <c r="AP67" s="171" t="str">
        <f>КПК0117330!AP73</f>
        <v>Є.В.Рибалко</v>
      </c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</row>
    <row r="68" spans="1:64" x14ac:dyDescent="0.2">
      <c r="W68" s="167" t="s">
        <v>12</v>
      </c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4"/>
      <c r="AO68" s="4"/>
      <c r="AP68" s="167" t="s">
        <v>13</v>
      </c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</row>
    <row r="71" spans="1:64" ht="15.95" customHeight="1" x14ac:dyDescent="0.2">
      <c r="A71" s="168" t="s">
        <v>66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3"/>
      <c r="AO71" s="3"/>
      <c r="AP71" s="171" t="s">
        <v>67</v>
      </c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</row>
    <row r="72" spans="1:64" x14ac:dyDescent="0.2">
      <c r="W72" s="167" t="s">
        <v>12</v>
      </c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4"/>
      <c r="AO72" s="4"/>
      <c r="AP72" s="167" t="s">
        <v>13</v>
      </c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</sheetData>
  <mergeCells count="220">
    <mergeCell ref="BH60:BL60"/>
    <mergeCell ref="BM60:BQ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W72:AM72"/>
    <mergeCell ref="AP72:BH72"/>
    <mergeCell ref="A67:V67"/>
    <mergeCell ref="W67:AM67"/>
    <mergeCell ref="AP67:BH67"/>
    <mergeCell ref="W68:AM68"/>
    <mergeCell ref="AP68:BH68"/>
    <mergeCell ref="A71:V71"/>
    <mergeCell ref="W71:AM71"/>
    <mergeCell ref="AP71:BH71"/>
    <mergeCell ref="AX61:BB61"/>
    <mergeCell ref="BC61:BG61"/>
    <mergeCell ref="BH61:BL61"/>
    <mergeCell ref="BM61:BQ61"/>
    <mergeCell ref="A63:BL63"/>
    <mergeCell ref="A64:BL64"/>
    <mergeCell ref="BM59:BQ59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59:AM59"/>
    <mergeCell ref="AN59:AR59"/>
    <mergeCell ref="AS59:AW59"/>
    <mergeCell ref="AX59:BB59"/>
    <mergeCell ref="BC59:BG59"/>
    <mergeCell ref="BH59:BL59"/>
    <mergeCell ref="A60:B60"/>
    <mergeCell ref="C60:I60"/>
    <mergeCell ref="A59:B59"/>
    <mergeCell ref="C59:I59"/>
    <mergeCell ref="J59:N59"/>
    <mergeCell ref="O59:X59"/>
    <mergeCell ref="Y59:AC59"/>
    <mergeCell ref="AD59:AH59"/>
    <mergeCell ref="A58:B58"/>
    <mergeCell ref="C58:I58"/>
    <mergeCell ref="J58:N58"/>
    <mergeCell ref="O58:X58"/>
    <mergeCell ref="Y58:AC58"/>
    <mergeCell ref="AD58:AH58"/>
    <mergeCell ref="AX58:BB58"/>
    <mergeCell ref="BC58:BG58"/>
    <mergeCell ref="BH58:BL58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M58:BQ58"/>
    <mergeCell ref="AI58:AM58"/>
    <mergeCell ref="AN58:AR58"/>
    <mergeCell ref="AS58:AW58"/>
    <mergeCell ref="BH57:BL57"/>
    <mergeCell ref="BM57:BQ57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2:BL52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2:P52"/>
    <mergeCell ref="Q52:U52"/>
    <mergeCell ref="V52:Z52"/>
    <mergeCell ref="AA52:AF52"/>
    <mergeCell ref="AG52:AK52"/>
    <mergeCell ref="AL52:AP52"/>
    <mergeCell ref="AU44:AY44"/>
    <mergeCell ref="AZ44:BC44"/>
    <mergeCell ref="BD44:BH44"/>
    <mergeCell ref="BI44:BM44"/>
    <mergeCell ref="BN44:BQ44"/>
    <mergeCell ref="A46:BL46"/>
    <mergeCell ref="A44:B44"/>
    <mergeCell ref="C44:Z44"/>
    <mergeCell ref="AA44:AE44"/>
    <mergeCell ref="AF44:AJ44"/>
    <mergeCell ref="AK44:AO44"/>
    <mergeCell ref="AP44:AT44"/>
    <mergeCell ref="A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1:B61">
    <cfRule type="cellIs" dxfId="7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CB81"/>
  <sheetViews>
    <sheetView topLeftCell="A37" zoomScaleNormal="100" workbookViewId="0">
      <selection activeCell="A47" sqref="A47:BQ4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КПК0117413!L14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82" t="s">
        <v>42</v>
      </c>
      <c r="B20" s="82"/>
      <c r="C20" s="15"/>
      <c r="D20" s="83" t="s">
        <v>115</v>
      </c>
      <c r="E20" s="84"/>
      <c r="F20" s="84"/>
      <c r="G20" s="84"/>
      <c r="H20" s="84"/>
      <c r="I20" s="84"/>
      <c r="J20" s="84"/>
      <c r="K20" s="15"/>
      <c r="L20" s="83" t="s">
        <v>117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116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85" t="s">
        <v>114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tr">
        <f>[1]КПК0117461!$G$37:$BL$37</f>
        <v>Забезпечення проведення поточного ремонту об'єктів транспортної інфраструктури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7" spans="1:79" x14ac:dyDescent="0.2">
      <c r="A37" s="97">
        <v>2</v>
      </c>
      <c r="B37" s="97"/>
      <c r="C37" s="97"/>
      <c r="D37" s="97"/>
      <c r="E37" s="97"/>
      <c r="F37" s="97"/>
      <c r="G37" s="101" t="str">
        <f>[1]КПК0117461!$G$38</f>
        <v>Забезпечення проведення капітального ремонту об'єктів транспортної інфраструктури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x14ac:dyDescent="0.2">
      <c r="A38" s="97">
        <v>3</v>
      </c>
      <c r="B38" s="97"/>
      <c r="C38" s="97"/>
      <c r="D38" s="97"/>
      <c r="E38" s="97"/>
      <c r="F38" s="97"/>
      <c r="G38" s="101" t="str">
        <f>[1]КПК0117461!$G$39</f>
        <v>Забезпечення утримання об'єктів транспортної інфраструктури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40" spans="1:79" ht="15.75" customHeight="1" x14ac:dyDescent="0.2">
      <c r="A40" s="105" t="s">
        <v>51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</row>
    <row r="41" spans="1:79" ht="15" customHeight="1" x14ac:dyDescent="0.2">
      <c r="A41" s="108" t="s">
        <v>68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</row>
    <row r="42" spans="1:79" ht="48" customHeight="1" x14ac:dyDescent="0.2">
      <c r="A42" s="93" t="s">
        <v>6</v>
      </c>
      <c r="B42" s="93"/>
      <c r="C42" s="93" t="s">
        <v>33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 t="s">
        <v>30</v>
      </c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 t="s">
        <v>54</v>
      </c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 t="s">
        <v>3</v>
      </c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</row>
    <row r="43" spans="1:79" ht="29.1" customHeight="1" x14ac:dyDescent="0.2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 t="s">
        <v>5</v>
      </c>
      <c r="AB43" s="93"/>
      <c r="AC43" s="93"/>
      <c r="AD43" s="93"/>
      <c r="AE43" s="93"/>
      <c r="AF43" s="93" t="s">
        <v>4</v>
      </c>
      <c r="AG43" s="93"/>
      <c r="AH43" s="93"/>
      <c r="AI43" s="93"/>
      <c r="AJ43" s="93"/>
      <c r="AK43" s="93" t="s">
        <v>31</v>
      </c>
      <c r="AL43" s="93"/>
      <c r="AM43" s="93"/>
      <c r="AN43" s="93"/>
      <c r="AO43" s="93"/>
      <c r="AP43" s="93" t="s">
        <v>5</v>
      </c>
      <c r="AQ43" s="93"/>
      <c r="AR43" s="93"/>
      <c r="AS43" s="93"/>
      <c r="AT43" s="93"/>
      <c r="AU43" s="93" t="s">
        <v>4</v>
      </c>
      <c r="AV43" s="93"/>
      <c r="AW43" s="93"/>
      <c r="AX43" s="93"/>
      <c r="AY43" s="93"/>
      <c r="AZ43" s="93" t="s">
        <v>31</v>
      </c>
      <c r="BA43" s="93"/>
      <c r="BB43" s="93"/>
      <c r="BC43" s="93"/>
      <c r="BD43" s="93" t="s">
        <v>5</v>
      </c>
      <c r="BE43" s="93"/>
      <c r="BF43" s="93"/>
      <c r="BG43" s="93"/>
      <c r="BH43" s="93"/>
      <c r="BI43" s="93" t="s">
        <v>4</v>
      </c>
      <c r="BJ43" s="93"/>
      <c r="BK43" s="93"/>
      <c r="BL43" s="93"/>
      <c r="BM43" s="93"/>
      <c r="BN43" s="93" t="s">
        <v>32</v>
      </c>
      <c r="BO43" s="93"/>
      <c r="BP43" s="93"/>
      <c r="BQ43" s="93"/>
    </row>
    <row r="44" spans="1:79" ht="15.95" customHeight="1" x14ac:dyDescent="0.2">
      <c r="A44" s="262">
        <v>1</v>
      </c>
      <c r="B44" s="262"/>
      <c r="C44" s="262">
        <v>2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3">
        <v>3</v>
      </c>
      <c r="AB44" s="264"/>
      <c r="AC44" s="264"/>
      <c r="AD44" s="264"/>
      <c r="AE44" s="265"/>
      <c r="AF44" s="263">
        <v>4</v>
      </c>
      <c r="AG44" s="264"/>
      <c r="AH44" s="264"/>
      <c r="AI44" s="264"/>
      <c r="AJ44" s="265"/>
      <c r="AK44" s="263">
        <v>5</v>
      </c>
      <c r="AL44" s="264"/>
      <c r="AM44" s="264"/>
      <c r="AN44" s="264"/>
      <c r="AO44" s="265"/>
      <c r="AP44" s="263">
        <v>6</v>
      </c>
      <c r="AQ44" s="264"/>
      <c r="AR44" s="264"/>
      <c r="AS44" s="264"/>
      <c r="AT44" s="265"/>
      <c r="AU44" s="263">
        <v>7</v>
      </c>
      <c r="AV44" s="264"/>
      <c r="AW44" s="264"/>
      <c r="AX44" s="264"/>
      <c r="AY44" s="265"/>
      <c r="AZ44" s="263">
        <v>8</v>
      </c>
      <c r="BA44" s="264"/>
      <c r="BB44" s="264"/>
      <c r="BC44" s="265"/>
      <c r="BD44" s="263">
        <v>9</v>
      </c>
      <c r="BE44" s="264"/>
      <c r="BF44" s="264"/>
      <c r="BG44" s="264"/>
      <c r="BH44" s="265"/>
      <c r="BI44" s="262">
        <v>10</v>
      </c>
      <c r="BJ44" s="262"/>
      <c r="BK44" s="262"/>
      <c r="BL44" s="262"/>
      <c r="BM44" s="262"/>
      <c r="BN44" s="262">
        <v>11</v>
      </c>
      <c r="BO44" s="262"/>
      <c r="BP44" s="262"/>
      <c r="BQ44" s="262"/>
    </row>
    <row r="45" spans="1:79" ht="15.75" hidden="1" customHeight="1" x14ac:dyDescent="0.2">
      <c r="A45" s="97" t="s">
        <v>18</v>
      </c>
      <c r="B45" s="97"/>
      <c r="C45" s="109" t="s">
        <v>19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10"/>
      <c r="AA45" s="111" t="s">
        <v>15</v>
      </c>
      <c r="AB45" s="111"/>
      <c r="AC45" s="111"/>
      <c r="AD45" s="111"/>
      <c r="AE45" s="111"/>
      <c r="AF45" s="111" t="s">
        <v>14</v>
      </c>
      <c r="AG45" s="111"/>
      <c r="AH45" s="111"/>
      <c r="AI45" s="111"/>
      <c r="AJ45" s="111"/>
      <c r="AK45" s="112" t="s">
        <v>21</v>
      </c>
      <c r="AL45" s="112"/>
      <c r="AM45" s="112"/>
      <c r="AN45" s="112"/>
      <c r="AO45" s="112"/>
      <c r="AP45" s="111" t="s">
        <v>16</v>
      </c>
      <c r="AQ45" s="111"/>
      <c r="AR45" s="111"/>
      <c r="AS45" s="111"/>
      <c r="AT45" s="111"/>
      <c r="AU45" s="111" t="s">
        <v>17</v>
      </c>
      <c r="AV45" s="111"/>
      <c r="AW45" s="111"/>
      <c r="AX45" s="111"/>
      <c r="AY45" s="111"/>
      <c r="AZ45" s="112" t="s">
        <v>21</v>
      </c>
      <c r="BA45" s="112"/>
      <c r="BB45" s="112"/>
      <c r="BC45" s="112"/>
      <c r="BD45" s="117" t="s">
        <v>37</v>
      </c>
      <c r="BE45" s="117"/>
      <c r="BF45" s="117"/>
      <c r="BG45" s="117"/>
      <c r="BH45" s="117"/>
      <c r="BI45" s="117" t="s">
        <v>37</v>
      </c>
      <c r="BJ45" s="117"/>
      <c r="BK45" s="117"/>
      <c r="BL45" s="117"/>
      <c r="BM45" s="117"/>
      <c r="BN45" s="118" t="s">
        <v>21</v>
      </c>
      <c r="BO45" s="118"/>
      <c r="BP45" s="118"/>
      <c r="BQ45" s="118"/>
      <c r="CA45" s="1" t="s">
        <v>24</v>
      </c>
    </row>
    <row r="46" spans="1:79" s="20" customFormat="1" x14ac:dyDescent="0.2">
      <c r="A46" s="322"/>
      <c r="B46" s="322"/>
      <c r="C46" s="323" t="s">
        <v>62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4"/>
      <c r="AA46" s="321">
        <v>1750000</v>
      </c>
      <c r="AB46" s="321"/>
      <c r="AC46" s="321"/>
      <c r="AD46" s="321"/>
      <c r="AE46" s="321"/>
      <c r="AF46" s="321">
        <f>[1]КПК0117461!$AK$47</f>
        <v>2428926</v>
      </c>
      <c r="AG46" s="321"/>
      <c r="AH46" s="321"/>
      <c r="AI46" s="321"/>
      <c r="AJ46" s="321"/>
      <c r="AK46" s="321">
        <f>AA46+AF46</f>
        <v>4178926</v>
      </c>
      <c r="AL46" s="321"/>
      <c r="AM46" s="321"/>
      <c r="AN46" s="321"/>
      <c r="AO46" s="321"/>
      <c r="AP46" s="321">
        <v>1271307.3600000001</v>
      </c>
      <c r="AQ46" s="321"/>
      <c r="AR46" s="321"/>
      <c r="AS46" s="321"/>
      <c r="AT46" s="321"/>
      <c r="AU46" s="321">
        <v>2403065.75</v>
      </c>
      <c r="AV46" s="321"/>
      <c r="AW46" s="321"/>
      <c r="AX46" s="321"/>
      <c r="AY46" s="321"/>
      <c r="AZ46" s="321">
        <f>AP46+AU46</f>
        <v>3674373.1100000003</v>
      </c>
      <c r="BA46" s="321"/>
      <c r="BB46" s="321"/>
      <c r="BC46" s="321"/>
      <c r="BD46" s="321">
        <f>AP46-AA46</f>
        <v>-478692.6399999999</v>
      </c>
      <c r="BE46" s="321"/>
      <c r="BF46" s="321"/>
      <c r="BG46" s="321"/>
      <c r="BH46" s="321"/>
      <c r="BI46" s="321">
        <f>AU46-AF46</f>
        <v>-25860.25</v>
      </c>
      <c r="BJ46" s="321"/>
      <c r="BK46" s="321"/>
      <c r="BL46" s="321"/>
      <c r="BM46" s="321"/>
      <c r="BN46" s="321">
        <f>BD46+BI46</f>
        <v>-504552.8899999999</v>
      </c>
      <c r="BO46" s="321"/>
      <c r="BP46" s="321"/>
      <c r="BQ46" s="321"/>
      <c r="CA46" s="20" t="s">
        <v>25</v>
      </c>
    </row>
    <row r="47" spans="1:79" s="20" customFormat="1" x14ac:dyDescent="0.2">
      <c r="A47" s="98" t="s">
        <v>215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100"/>
    </row>
    <row r="49" spans="1:79" ht="15.75" customHeight="1" x14ac:dyDescent="0.2">
      <c r="A49" s="105" t="s">
        <v>52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</row>
    <row r="50" spans="1:79" ht="15" customHeight="1" x14ac:dyDescent="0.2">
      <c r="A50" s="108" t="s">
        <v>68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</row>
    <row r="51" spans="1:79" ht="28.5" customHeight="1" x14ac:dyDescent="0.2">
      <c r="A51" s="93" t="s">
        <v>34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 t="s">
        <v>30</v>
      </c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 t="s">
        <v>54</v>
      </c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 t="s">
        <v>3</v>
      </c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2"/>
      <c r="BN51" s="2"/>
      <c r="BO51" s="2"/>
      <c r="BP51" s="2"/>
      <c r="BQ51" s="2"/>
    </row>
    <row r="52" spans="1:79" ht="29.1" customHeight="1" x14ac:dyDescent="0.2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 t="s">
        <v>5</v>
      </c>
      <c r="R52" s="93"/>
      <c r="S52" s="93"/>
      <c r="T52" s="93"/>
      <c r="U52" s="93"/>
      <c r="V52" s="93" t="s">
        <v>4</v>
      </c>
      <c r="W52" s="93"/>
      <c r="X52" s="93"/>
      <c r="Y52" s="93"/>
      <c r="Z52" s="93"/>
      <c r="AA52" s="93" t="s">
        <v>31</v>
      </c>
      <c r="AB52" s="93"/>
      <c r="AC52" s="93"/>
      <c r="AD52" s="93"/>
      <c r="AE52" s="93"/>
      <c r="AF52" s="93"/>
      <c r="AG52" s="93" t="s">
        <v>5</v>
      </c>
      <c r="AH52" s="93"/>
      <c r="AI52" s="93"/>
      <c r="AJ52" s="93"/>
      <c r="AK52" s="93"/>
      <c r="AL52" s="93" t="s">
        <v>4</v>
      </c>
      <c r="AM52" s="93"/>
      <c r="AN52" s="93"/>
      <c r="AO52" s="93"/>
      <c r="AP52" s="93"/>
      <c r="AQ52" s="93" t="s">
        <v>31</v>
      </c>
      <c r="AR52" s="93"/>
      <c r="AS52" s="93"/>
      <c r="AT52" s="93"/>
      <c r="AU52" s="93"/>
      <c r="AV52" s="93"/>
      <c r="AW52" s="153" t="s">
        <v>5</v>
      </c>
      <c r="AX52" s="154"/>
      <c r="AY52" s="154"/>
      <c r="AZ52" s="154"/>
      <c r="BA52" s="155"/>
      <c r="BB52" s="153" t="s">
        <v>4</v>
      </c>
      <c r="BC52" s="154"/>
      <c r="BD52" s="154"/>
      <c r="BE52" s="154"/>
      <c r="BF52" s="155"/>
      <c r="BG52" s="93" t="s">
        <v>31</v>
      </c>
      <c r="BH52" s="93"/>
      <c r="BI52" s="93"/>
      <c r="BJ52" s="93"/>
      <c r="BK52" s="93"/>
      <c r="BL52" s="93"/>
      <c r="BM52" s="2"/>
      <c r="BN52" s="2"/>
      <c r="BO52" s="2"/>
      <c r="BP52" s="2"/>
      <c r="BQ52" s="2"/>
    </row>
    <row r="53" spans="1:79" ht="15.95" customHeight="1" x14ac:dyDescent="0.25">
      <c r="A53" s="93">
        <v>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>
        <v>2</v>
      </c>
      <c r="R53" s="93"/>
      <c r="S53" s="93"/>
      <c r="T53" s="93"/>
      <c r="U53" s="93"/>
      <c r="V53" s="93">
        <v>3</v>
      </c>
      <c r="W53" s="93"/>
      <c r="X53" s="93"/>
      <c r="Y53" s="93"/>
      <c r="Z53" s="93"/>
      <c r="AA53" s="93">
        <v>4</v>
      </c>
      <c r="AB53" s="93"/>
      <c r="AC53" s="93"/>
      <c r="AD53" s="93"/>
      <c r="AE53" s="93"/>
      <c r="AF53" s="93"/>
      <c r="AG53" s="93">
        <v>5</v>
      </c>
      <c r="AH53" s="93"/>
      <c r="AI53" s="93"/>
      <c r="AJ53" s="93"/>
      <c r="AK53" s="93"/>
      <c r="AL53" s="93">
        <v>6</v>
      </c>
      <c r="AM53" s="93"/>
      <c r="AN53" s="93"/>
      <c r="AO53" s="93"/>
      <c r="AP53" s="93"/>
      <c r="AQ53" s="93">
        <v>7</v>
      </c>
      <c r="AR53" s="93"/>
      <c r="AS53" s="93"/>
      <c r="AT53" s="93"/>
      <c r="AU53" s="93"/>
      <c r="AV53" s="93"/>
      <c r="AW53" s="93">
        <v>8</v>
      </c>
      <c r="AX53" s="93"/>
      <c r="AY53" s="93"/>
      <c r="AZ53" s="93"/>
      <c r="BA53" s="93"/>
      <c r="BB53" s="128">
        <v>9</v>
      </c>
      <c r="BC53" s="128"/>
      <c r="BD53" s="128"/>
      <c r="BE53" s="128"/>
      <c r="BF53" s="128"/>
      <c r="BG53" s="128">
        <v>10</v>
      </c>
      <c r="BH53" s="128"/>
      <c r="BI53" s="128"/>
      <c r="BJ53" s="128"/>
      <c r="BK53" s="128"/>
      <c r="BL53" s="128"/>
      <c r="BM53" s="6"/>
      <c r="BN53" s="6"/>
      <c r="BO53" s="6"/>
      <c r="BP53" s="6"/>
      <c r="BQ53" s="6"/>
    </row>
    <row r="54" spans="1:79" ht="30" customHeight="1" x14ac:dyDescent="0.2">
      <c r="A54" s="129" t="str">
        <f>[1]КПК0117461!$A$55:$X$55</f>
        <v>Міська програма розвитку житлово-комунального господарства та благоустрою м.Сватове на 2019 рік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11">
        <f>AA46</f>
        <v>1750000</v>
      </c>
      <c r="R54" s="111"/>
      <c r="S54" s="111"/>
      <c r="T54" s="111"/>
      <c r="U54" s="111"/>
      <c r="V54" s="111">
        <f>AF46</f>
        <v>2428926</v>
      </c>
      <c r="W54" s="111"/>
      <c r="X54" s="111"/>
      <c r="Y54" s="111"/>
      <c r="Z54" s="111"/>
      <c r="AA54" s="261">
        <f>Q54+V54</f>
        <v>4178926</v>
      </c>
      <c r="AB54" s="118"/>
      <c r="AC54" s="118"/>
      <c r="AD54" s="118"/>
      <c r="AE54" s="118"/>
      <c r="AF54" s="118"/>
      <c r="AG54" s="111">
        <f>AP46</f>
        <v>1271307.3600000001</v>
      </c>
      <c r="AH54" s="111"/>
      <c r="AI54" s="111"/>
      <c r="AJ54" s="111"/>
      <c r="AK54" s="111"/>
      <c r="AL54" s="111">
        <f>AU46</f>
        <v>2403065.75</v>
      </c>
      <c r="AM54" s="111"/>
      <c r="AN54" s="111"/>
      <c r="AO54" s="111"/>
      <c r="AP54" s="111"/>
      <c r="AQ54" s="261">
        <f>AG54+AL54</f>
        <v>3674373.1100000003</v>
      </c>
      <c r="AR54" s="118"/>
      <c r="AS54" s="118"/>
      <c r="AT54" s="118"/>
      <c r="AU54" s="118"/>
      <c r="AV54" s="118"/>
      <c r="AW54" s="287">
        <f>AG54-Q54</f>
        <v>-478692.6399999999</v>
      </c>
      <c r="AX54" s="288"/>
      <c r="AY54" s="288"/>
      <c r="AZ54" s="288"/>
      <c r="BA54" s="289"/>
      <c r="BB54" s="287">
        <f>AL54-V54</f>
        <v>-25860.25</v>
      </c>
      <c r="BC54" s="288"/>
      <c r="BD54" s="288"/>
      <c r="BE54" s="288"/>
      <c r="BF54" s="289"/>
      <c r="BG54" s="118">
        <f>AW54+BB54</f>
        <v>-504552.8899999999</v>
      </c>
      <c r="BH54" s="118"/>
      <c r="BI54" s="118"/>
      <c r="BJ54" s="118"/>
      <c r="BK54" s="118"/>
      <c r="BL54" s="118"/>
      <c r="BM54" s="7"/>
      <c r="BN54" s="7"/>
      <c r="BO54" s="7"/>
      <c r="BP54" s="7"/>
      <c r="BQ54" s="7"/>
      <c r="CA54" s="1" t="s">
        <v>26</v>
      </c>
    </row>
    <row r="55" spans="1:79" s="20" customFormat="1" ht="15.75" x14ac:dyDescent="0.2">
      <c r="A55" s="291" t="s">
        <v>63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83">
        <f>Q54</f>
        <v>1750000</v>
      </c>
      <c r="R55" s="283"/>
      <c r="S55" s="283"/>
      <c r="T55" s="283"/>
      <c r="U55" s="283"/>
      <c r="V55" s="283">
        <f>V54</f>
        <v>2428926</v>
      </c>
      <c r="W55" s="283"/>
      <c r="X55" s="283"/>
      <c r="Y55" s="283"/>
      <c r="Z55" s="283"/>
      <c r="AA55" s="283">
        <f>Q55+V55</f>
        <v>4178926</v>
      </c>
      <c r="AB55" s="283"/>
      <c r="AC55" s="283"/>
      <c r="AD55" s="283"/>
      <c r="AE55" s="283"/>
      <c r="AF55" s="283"/>
      <c r="AG55" s="283">
        <f>AG54</f>
        <v>1271307.3600000001</v>
      </c>
      <c r="AH55" s="283"/>
      <c r="AI55" s="283"/>
      <c r="AJ55" s="283"/>
      <c r="AK55" s="283"/>
      <c r="AL55" s="283">
        <f>AL54</f>
        <v>2403065.75</v>
      </c>
      <c r="AM55" s="283"/>
      <c r="AN55" s="283"/>
      <c r="AO55" s="283"/>
      <c r="AP55" s="283"/>
      <c r="AQ55" s="283">
        <f>AG55+AL55</f>
        <v>3674373.1100000003</v>
      </c>
      <c r="AR55" s="283"/>
      <c r="AS55" s="283"/>
      <c r="AT55" s="283"/>
      <c r="AU55" s="283"/>
      <c r="AV55" s="283"/>
      <c r="AW55" s="283">
        <f>AG55-Q55</f>
        <v>-478692.6399999999</v>
      </c>
      <c r="AX55" s="283"/>
      <c r="AY55" s="283"/>
      <c r="AZ55" s="283"/>
      <c r="BA55" s="283"/>
      <c r="BB55" s="292">
        <f>AL55-V55</f>
        <v>-25860.25</v>
      </c>
      <c r="BC55" s="292"/>
      <c r="BD55" s="292"/>
      <c r="BE55" s="292"/>
      <c r="BF55" s="292"/>
      <c r="BG55" s="292">
        <f>AW55+BB55</f>
        <v>-504552.8899999999</v>
      </c>
      <c r="BH55" s="292"/>
      <c r="BI55" s="292"/>
      <c r="BJ55" s="292"/>
      <c r="BK55" s="292"/>
      <c r="BL55" s="292"/>
      <c r="BM55" s="21"/>
      <c r="BN55" s="21"/>
      <c r="BO55" s="21"/>
      <c r="BP55" s="21"/>
      <c r="BQ55" s="21"/>
      <c r="CA55" s="20" t="s">
        <v>27</v>
      </c>
    </row>
    <row r="57" spans="1:79" ht="15.75" customHeight="1" x14ac:dyDescent="0.2">
      <c r="A57" s="105" t="s">
        <v>53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</row>
    <row r="59" spans="1:79" s="69" customFormat="1" ht="25.5" customHeight="1" x14ac:dyDescent="0.15">
      <c r="A59" s="139" t="s">
        <v>10</v>
      </c>
      <c r="B59" s="140"/>
      <c r="C59" s="139" t="s">
        <v>9</v>
      </c>
      <c r="D59" s="143"/>
      <c r="E59" s="143"/>
      <c r="F59" s="143"/>
      <c r="G59" s="143"/>
      <c r="H59" s="143"/>
      <c r="I59" s="140"/>
      <c r="J59" s="139" t="s">
        <v>8</v>
      </c>
      <c r="K59" s="143"/>
      <c r="L59" s="143"/>
      <c r="M59" s="143"/>
      <c r="N59" s="140"/>
      <c r="O59" s="139" t="s">
        <v>7</v>
      </c>
      <c r="P59" s="143"/>
      <c r="Q59" s="143"/>
      <c r="R59" s="143"/>
      <c r="S59" s="143"/>
      <c r="T59" s="143"/>
      <c r="U59" s="143"/>
      <c r="V59" s="143"/>
      <c r="W59" s="143"/>
      <c r="X59" s="140"/>
      <c r="Y59" s="145" t="s">
        <v>30</v>
      </c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 t="s">
        <v>55</v>
      </c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6" t="s">
        <v>3</v>
      </c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9" s="69" customFormat="1" ht="16.5" customHeight="1" x14ac:dyDescent="0.15">
      <c r="A60" s="141"/>
      <c r="B60" s="142"/>
      <c r="C60" s="141"/>
      <c r="D60" s="144"/>
      <c r="E60" s="144"/>
      <c r="F60" s="144"/>
      <c r="G60" s="144"/>
      <c r="H60" s="144"/>
      <c r="I60" s="142"/>
      <c r="J60" s="141"/>
      <c r="K60" s="144"/>
      <c r="L60" s="144"/>
      <c r="M60" s="144"/>
      <c r="N60" s="142"/>
      <c r="O60" s="141"/>
      <c r="P60" s="144"/>
      <c r="Q60" s="144"/>
      <c r="R60" s="144"/>
      <c r="S60" s="144"/>
      <c r="T60" s="144"/>
      <c r="U60" s="144"/>
      <c r="V60" s="144"/>
      <c r="W60" s="144"/>
      <c r="X60" s="142"/>
      <c r="Y60" s="147" t="s">
        <v>5</v>
      </c>
      <c r="Z60" s="148"/>
      <c r="AA60" s="148"/>
      <c r="AB60" s="148"/>
      <c r="AC60" s="149"/>
      <c r="AD60" s="147" t="s">
        <v>4</v>
      </c>
      <c r="AE60" s="148"/>
      <c r="AF60" s="148"/>
      <c r="AG60" s="148"/>
      <c r="AH60" s="149"/>
      <c r="AI60" s="145" t="s">
        <v>31</v>
      </c>
      <c r="AJ60" s="145"/>
      <c r="AK60" s="145"/>
      <c r="AL60" s="145"/>
      <c r="AM60" s="145"/>
      <c r="AN60" s="145" t="s">
        <v>5</v>
      </c>
      <c r="AO60" s="145"/>
      <c r="AP60" s="145"/>
      <c r="AQ60" s="145"/>
      <c r="AR60" s="145"/>
      <c r="AS60" s="145" t="s">
        <v>4</v>
      </c>
      <c r="AT60" s="145"/>
      <c r="AU60" s="145"/>
      <c r="AV60" s="145"/>
      <c r="AW60" s="145"/>
      <c r="AX60" s="145" t="s">
        <v>31</v>
      </c>
      <c r="AY60" s="145"/>
      <c r="AZ60" s="145"/>
      <c r="BA60" s="145"/>
      <c r="BB60" s="145"/>
      <c r="BC60" s="145" t="s">
        <v>5</v>
      </c>
      <c r="BD60" s="145"/>
      <c r="BE60" s="145"/>
      <c r="BF60" s="145"/>
      <c r="BG60" s="145"/>
      <c r="BH60" s="145" t="s">
        <v>4</v>
      </c>
      <c r="BI60" s="145"/>
      <c r="BJ60" s="145"/>
      <c r="BK60" s="145"/>
      <c r="BL60" s="145"/>
      <c r="BM60" s="145" t="s">
        <v>31</v>
      </c>
      <c r="BN60" s="145"/>
      <c r="BO60" s="145"/>
      <c r="BP60" s="145"/>
      <c r="BQ60" s="145"/>
      <c r="BR60" s="70"/>
      <c r="BS60" s="70"/>
      <c r="BT60" s="70"/>
      <c r="BU60" s="70"/>
      <c r="BV60" s="70"/>
      <c r="BW60" s="70"/>
      <c r="BX60" s="70"/>
      <c r="BY60" s="70"/>
      <c r="BZ60" s="68"/>
    </row>
    <row r="61" spans="1:79" s="69" customFormat="1" ht="15.95" customHeight="1" x14ac:dyDescent="0.15">
      <c r="A61" s="145">
        <v>1</v>
      </c>
      <c r="B61" s="145"/>
      <c r="C61" s="145">
        <v>2</v>
      </c>
      <c r="D61" s="145"/>
      <c r="E61" s="145"/>
      <c r="F61" s="145"/>
      <c r="G61" s="145"/>
      <c r="H61" s="145"/>
      <c r="I61" s="145"/>
      <c r="J61" s="145">
        <v>3</v>
      </c>
      <c r="K61" s="145"/>
      <c r="L61" s="145"/>
      <c r="M61" s="145"/>
      <c r="N61" s="145"/>
      <c r="O61" s="145">
        <v>4</v>
      </c>
      <c r="P61" s="145"/>
      <c r="Q61" s="145"/>
      <c r="R61" s="145"/>
      <c r="S61" s="145"/>
      <c r="T61" s="145"/>
      <c r="U61" s="145"/>
      <c r="V61" s="145"/>
      <c r="W61" s="145"/>
      <c r="X61" s="145"/>
      <c r="Y61" s="145">
        <v>5</v>
      </c>
      <c r="Z61" s="145"/>
      <c r="AA61" s="145"/>
      <c r="AB61" s="145"/>
      <c r="AC61" s="145"/>
      <c r="AD61" s="145">
        <v>6</v>
      </c>
      <c r="AE61" s="145"/>
      <c r="AF61" s="145"/>
      <c r="AG61" s="145"/>
      <c r="AH61" s="145"/>
      <c r="AI61" s="145">
        <v>7</v>
      </c>
      <c r="AJ61" s="145"/>
      <c r="AK61" s="145"/>
      <c r="AL61" s="145"/>
      <c r="AM61" s="145"/>
      <c r="AN61" s="147">
        <v>8</v>
      </c>
      <c r="AO61" s="148"/>
      <c r="AP61" s="148"/>
      <c r="AQ61" s="148"/>
      <c r="AR61" s="149"/>
      <c r="AS61" s="147">
        <v>9</v>
      </c>
      <c r="AT61" s="148"/>
      <c r="AU61" s="148"/>
      <c r="AV61" s="148"/>
      <c r="AW61" s="149"/>
      <c r="AX61" s="147">
        <v>10</v>
      </c>
      <c r="AY61" s="148"/>
      <c r="AZ61" s="148"/>
      <c r="BA61" s="148"/>
      <c r="BB61" s="149"/>
      <c r="BC61" s="147">
        <v>11</v>
      </c>
      <c r="BD61" s="148"/>
      <c r="BE61" s="148"/>
      <c r="BF61" s="148"/>
      <c r="BG61" s="149"/>
      <c r="BH61" s="147">
        <v>12</v>
      </c>
      <c r="BI61" s="148"/>
      <c r="BJ61" s="148"/>
      <c r="BK61" s="148"/>
      <c r="BL61" s="149"/>
      <c r="BM61" s="147">
        <v>13</v>
      </c>
      <c r="BN61" s="148"/>
      <c r="BO61" s="148"/>
      <c r="BP61" s="148"/>
      <c r="BQ61" s="149"/>
      <c r="BR61" s="70"/>
      <c r="BS61" s="70"/>
      <c r="BT61" s="70"/>
      <c r="BU61" s="70"/>
      <c r="BV61" s="70"/>
      <c r="BW61" s="70"/>
      <c r="BX61" s="70"/>
      <c r="BY61" s="70"/>
      <c r="BZ61" s="68"/>
    </row>
    <row r="62" spans="1:79" s="58" customFormat="1" ht="36" customHeight="1" x14ac:dyDescent="0.2">
      <c r="A62" s="156" t="s">
        <v>174</v>
      </c>
      <c r="B62" s="156"/>
      <c r="C62" s="157" t="str">
        <f>[1]КПК0117461!$G62</f>
        <v>Показник затрат: обсяг видатків на проведення поточного ремонту</v>
      </c>
      <c r="D62" s="158"/>
      <c r="E62" s="158"/>
      <c r="F62" s="158"/>
      <c r="G62" s="158"/>
      <c r="H62" s="158"/>
      <c r="I62" s="159"/>
      <c r="J62" s="160" t="s">
        <v>135</v>
      </c>
      <c r="K62" s="160"/>
      <c r="L62" s="160"/>
      <c r="M62" s="160"/>
      <c r="N62" s="160"/>
      <c r="O62" s="161" t="s">
        <v>138</v>
      </c>
      <c r="P62" s="161"/>
      <c r="Q62" s="161"/>
      <c r="R62" s="161"/>
      <c r="S62" s="161"/>
      <c r="T62" s="161"/>
      <c r="U62" s="161"/>
      <c r="V62" s="161"/>
      <c r="W62" s="161"/>
      <c r="X62" s="157"/>
      <c r="Y62" s="162">
        <f>[1]КПК0117461!$AO62</f>
        <v>705000</v>
      </c>
      <c r="Z62" s="162"/>
      <c r="AA62" s="162"/>
      <c r="AB62" s="162"/>
      <c r="AC62" s="162"/>
      <c r="AD62" s="162"/>
      <c r="AE62" s="162"/>
      <c r="AF62" s="162"/>
      <c r="AG62" s="162"/>
      <c r="AH62" s="162"/>
      <c r="AI62" s="162">
        <f>Y62+AD62</f>
        <v>705000</v>
      </c>
      <c r="AJ62" s="162"/>
      <c r="AK62" s="162"/>
      <c r="AL62" s="162"/>
      <c r="AM62" s="162"/>
      <c r="AN62" s="162">
        <v>841605.73</v>
      </c>
      <c r="AO62" s="162"/>
      <c r="AP62" s="162"/>
      <c r="AQ62" s="162"/>
      <c r="AR62" s="162"/>
      <c r="AS62" s="162"/>
      <c r="AT62" s="162"/>
      <c r="AU62" s="162"/>
      <c r="AV62" s="162"/>
      <c r="AW62" s="162"/>
      <c r="AX62" s="162">
        <f>AN62+AS62</f>
        <v>841605.73</v>
      </c>
      <c r="AY62" s="162"/>
      <c r="AZ62" s="162"/>
      <c r="BA62" s="162"/>
      <c r="BB62" s="162"/>
      <c r="BC62" s="162">
        <f>AN62-Y62</f>
        <v>136605.72999999998</v>
      </c>
      <c r="BD62" s="162"/>
      <c r="BE62" s="162"/>
      <c r="BF62" s="162"/>
      <c r="BG62" s="162"/>
      <c r="BH62" s="162"/>
      <c r="BI62" s="162"/>
      <c r="BJ62" s="162"/>
      <c r="BK62" s="162"/>
      <c r="BL62" s="162"/>
      <c r="BM62" s="280">
        <f>BC62+BH62</f>
        <v>136605.72999999998</v>
      </c>
      <c r="BN62" s="165"/>
      <c r="BO62" s="165"/>
      <c r="BP62" s="165"/>
      <c r="BQ62" s="165"/>
      <c r="BR62" s="59"/>
      <c r="BS62" s="59"/>
      <c r="BT62" s="59"/>
      <c r="BU62" s="59"/>
      <c r="BV62" s="59"/>
      <c r="BW62" s="59"/>
      <c r="BX62" s="59"/>
      <c r="BY62" s="59"/>
      <c r="BZ62" s="57"/>
    </row>
    <row r="63" spans="1:79" s="58" customFormat="1" ht="32.25" customHeight="1" x14ac:dyDescent="0.2">
      <c r="A63" s="156" t="s">
        <v>190</v>
      </c>
      <c r="B63" s="156"/>
      <c r="C63" s="157" t="str">
        <f>[1]КПК0117461!$G63</f>
        <v>Показник продукту: площа шляхів, на яких планується провести поточний ремонт</v>
      </c>
      <c r="D63" s="158"/>
      <c r="E63" s="158"/>
      <c r="F63" s="158"/>
      <c r="G63" s="158"/>
      <c r="H63" s="158"/>
      <c r="I63" s="159"/>
      <c r="J63" s="160" t="s">
        <v>216</v>
      </c>
      <c r="K63" s="160"/>
      <c r="L63" s="160"/>
      <c r="M63" s="160"/>
      <c r="N63" s="160"/>
      <c r="O63" s="161" t="s">
        <v>138</v>
      </c>
      <c r="P63" s="161"/>
      <c r="Q63" s="161"/>
      <c r="R63" s="161"/>
      <c r="S63" s="161"/>
      <c r="T63" s="161"/>
      <c r="U63" s="161"/>
      <c r="V63" s="161"/>
      <c r="W63" s="161"/>
      <c r="X63" s="157"/>
      <c r="Y63" s="162">
        <f>[1]КПК0117461!$AO63</f>
        <v>1482.5</v>
      </c>
      <c r="Z63" s="162"/>
      <c r="AA63" s="162"/>
      <c r="AB63" s="162"/>
      <c r="AC63" s="162"/>
      <c r="AD63" s="162"/>
      <c r="AE63" s="162"/>
      <c r="AF63" s="162"/>
      <c r="AG63" s="162"/>
      <c r="AH63" s="162"/>
      <c r="AI63" s="162">
        <f t="shared" ref="AI63:AI70" si="0">Y63+AD63</f>
        <v>1482.5</v>
      </c>
      <c r="AJ63" s="162"/>
      <c r="AK63" s="162"/>
      <c r="AL63" s="162"/>
      <c r="AM63" s="162"/>
      <c r="AN63" s="162">
        <v>1482.5</v>
      </c>
      <c r="AO63" s="162"/>
      <c r="AP63" s="162"/>
      <c r="AQ63" s="162"/>
      <c r="AR63" s="162"/>
      <c r="AS63" s="162"/>
      <c r="AT63" s="162"/>
      <c r="AU63" s="162"/>
      <c r="AV63" s="162"/>
      <c r="AW63" s="162"/>
      <c r="AX63" s="162">
        <f t="shared" ref="AX63:AX70" si="1">AN63+AS63</f>
        <v>1482.5</v>
      </c>
      <c r="AY63" s="162"/>
      <c r="AZ63" s="162"/>
      <c r="BA63" s="162"/>
      <c r="BB63" s="162"/>
      <c r="BC63" s="162">
        <f t="shared" ref="BC63:BC70" si="2">AN63-Y63</f>
        <v>0</v>
      </c>
      <c r="BD63" s="162"/>
      <c r="BE63" s="162"/>
      <c r="BF63" s="162"/>
      <c r="BG63" s="162"/>
      <c r="BH63" s="162"/>
      <c r="BI63" s="162"/>
      <c r="BJ63" s="162"/>
      <c r="BK63" s="162"/>
      <c r="BL63" s="162"/>
      <c r="BM63" s="280">
        <f t="shared" ref="BM63:BM70" si="3">BC63+BH63</f>
        <v>0</v>
      </c>
      <c r="BN63" s="165"/>
      <c r="BO63" s="165"/>
      <c r="BP63" s="165"/>
      <c r="BQ63" s="165"/>
      <c r="BR63" s="59"/>
      <c r="BS63" s="59"/>
      <c r="BT63" s="59"/>
      <c r="BU63" s="59"/>
      <c r="BV63" s="59"/>
      <c r="BW63" s="59"/>
      <c r="BX63" s="59"/>
      <c r="BY63" s="59"/>
      <c r="BZ63" s="57"/>
    </row>
    <row r="64" spans="1:79" s="58" customFormat="1" ht="32.25" customHeight="1" x14ac:dyDescent="0.2">
      <c r="A64" s="156" t="s">
        <v>205</v>
      </c>
      <c r="B64" s="156"/>
      <c r="C64" s="157" t="str">
        <f>[1]КПК0117461!$G64</f>
        <v>Показник ефективності: середня вартість 1 м²</v>
      </c>
      <c r="D64" s="158"/>
      <c r="E64" s="158"/>
      <c r="F64" s="158"/>
      <c r="G64" s="158"/>
      <c r="H64" s="158"/>
      <c r="I64" s="159"/>
      <c r="J64" s="160" t="s">
        <v>135</v>
      </c>
      <c r="K64" s="160"/>
      <c r="L64" s="160"/>
      <c r="M64" s="160"/>
      <c r="N64" s="160"/>
      <c r="O64" s="161" t="s">
        <v>139</v>
      </c>
      <c r="P64" s="161"/>
      <c r="Q64" s="161"/>
      <c r="R64" s="161"/>
      <c r="S64" s="161"/>
      <c r="T64" s="161"/>
      <c r="U64" s="161"/>
      <c r="V64" s="161"/>
      <c r="W64" s="161"/>
      <c r="X64" s="157"/>
      <c r="Y64" s="162">
        <f>[1]КПК0117461!$AO64</f>
        <v>475.55</v>
      </c>
      <c r="Z64" s="162"/>
      <c r="AA64" s="162"/>
      <c r="AB64" s="162"/>
      <c r="AC64" s="162"/>
      <c r="AD64" s="162"/>
      <c r="AE64" s="162"/>
      <c r="AF64" s="162"/>
      <c r="AG64" s="162"/>
      <c r="AH64" s="162"/>
      <c r="AI64" s="162">
        <f t="shared" si="0"/>
        <v>475.55</v>
      </c>
      <c r="AJ64" s="162"/>
      <c r="AK64" s="162"/>
      <c r="AL64" s="162"/>
      <c r="AM64" s="162"/>
      <c r="AN64" s="162">
        <f>ROUND(AN62/AN63, 2)</f>
        <v>567.69000000000005</v>
      </c>
      <c r="AO64" s="162"/>
      <c r="AP64" s="162"/>
      <c r="AQ64" s="162"/>
      <c r="AR64" s="162"/>
      <c r="AS64" s="162"/>
      <c r="AT64" s="162"/>
      <c r="AU64" s="162"/>
      <c r="AV64" s="162"/>
      <c r="AW64" s="162"/>
      <c r="AX64" s="162">
        <f t="shared" si="1"/>
        <v>567.69000000000005</v>
      </c>
      <c r="AY64" s="162"/>
      <c r="AZ64" s="162"/>
      <c r="BA64" s="162"/>
      <c r="BB64" s="162"/>
      <c r="BC64" s="162">
        <f t="shared" si="2"/>
        <v>92.140000000000043</v>
      </c>
      <c r="BD64" s="162"/>
      <c r="BE64" s="162"/>
      <c r="BF64" s="162"/>
      <c r="BG64" s="162"/>
      <c r="BH64" s="162"/>
      <c r="BI64" s="162"/>
      <c r="BJ64" s="162"/>
      <c r="BK64" s="162"/>
      <c r="BL64" s="162"/>
      <c r="BM64" s="280">
        <f t="shared" si="3"/>
        <v>92.140000000000043</v>
      </c>
      <c r="BN64" s="165"/>
      <c r="BO64" s="165"/>
      <c r="BP64" s="165"/>
      <c r="BQ64" s="165"/>
      <c r="BR64" s="59"/>
      <c r="BS64" s="59"/>
      <c r="BT64" s="59"/>
      <c r="BU64" s="59"/>
      <c r="BV64" s="59"/>
      <c r="BW64" s="59"/>
      <c r="BX64" s="59"/>
      <c r="BY64" s="59"/>
      <c r="BZ64" s="57"/>
    </row>
    <row r="65" spans="1:79" s="58" customFormat="1" ht="32.25" customHeight="1" x14ac:dyDescent="0.2">
      <c r="A65" s="156" t="s">
        <v>176</v>
      </c>
      <c r="B65" s="156"/>
      <c r="C65" s="157" t="str">
        <f>[1]КПК0117461!$G65</f>
        <v>Показник затрат: обсяг видатків на проведення капітального ремонту</v>
      </c>
      <c r="D65" s="158"/>
      <c r="E65" s="158"/>
      <c r="F65" s="158"/>
      <c r="G65" s="158"/>
      <c r="H65" s="158"/>
      <c r="I65" s="159"/>
      <c r="J65" s="160" t="s">
        <v>135</v>
      </c>
      <c r="K65" s="160"/>
      <c r="L65" s="160"/>
      <c r="M65" s="160"/>
      <c r="N65" s="160"/>
      <c r="O65" s="161" t="s">
        <v>138</v>
      </c>
      <c r="P65" s="161"/>
      <c r="Q65" s="161"/>
      <c r="R65" s="161"/>
      <c r="S65" s="161"/>
      <c r="T65" s="161"/>
      <c r="U65" s="161"/>
      <c r="V65" s="161"/>
      <c r="W65" s="161"/>
      <c r="X65" s="157"/>
      <c r="Y65" s="162"/>
      <c r="Z65" s="162"/>
      <c r="AA65" s="162"/>
      <c r="AB65" s="162"/>
      <c r="AC65" s="162"/>
      <c r="AD65" s="162">
        <f>[1]КПК0117461!$AW65</f>
        <v>2428926</v>
      </c>
      <c r="AE65" s="162"/>
      <c r="AF65" s="162"/>
      <c r="AG65" s="162"/>
      <c r="AH65" s="162"/>
      <c r="AI65" s="162">
        <f t="shared" si="0"/>
        <v>2428926</v>
      </c>
      <c r="AJ65" s="162"/>
      <c r="AK65" s="162"/>
      <c r="AL65" s="162"/>
      <c r="AM65" s="162"/>
      <c r="AN65" s="162"/>
      <c r="AO65" s="162"/>
      <c r="AP65" s="162"/>
      <c r="AQ65" s="162"/>
      <c r="AR65" s="162"/>
      <c r="AS65" s="162">
        <v>2403065.75</v>
      </c>
      <c r="AT65" s="162"/>
      <c r="AU65" s="162"/>
      <c r="AV65" s="162"/>
      <c r="AW65" s="162"/>
      <c r="AX65" s="162">
        <f t="shared" si="1"/>
        <v>2403065.75</v>
      </c>
      <c r="AY65" s="162"/>
      <c r="AZ65" s="162"/>
      <c r="BA65" s="162"/>
      <c r="BB65" s="162"/>
      <c r="BC65" s="162"/>
      <c r="BD65" s="162"/>
      <c r="BE65" s="162"/>
      <c r="BF65" s="162"/>
      <c r="BG65" s="162"/>
      <c r="BH65" s="162">
        <f>AS65-AD65</f>
        <v>-25860.25</v>
      </c>
      <c r="BI65" s="162"/>
      <c r="BJ65" s="162"/>
      <c r="BK65" s="162"/>
      <c r="BL65" s="162"/>
      <c r="BM65" s="280">
        <f t="shared" si="3"/>
        <v>-25860.25</v>
      </c>
      <c r="BN65" s="165"/>
      <c r="BO65" s="165"/>
      <c r="BP65" s="165"/>
      <c r="BQ65" s="165"/>
      <c r="BR65" s="59"/>
      <c r="BS65" s="59"/>
      <c r="BT65" s="59"/>
      <c r="BU65" s="59"/>
      <c r="BV65" s="59"/>
      <c r="BW65" s="59"/>
      <c r="BX65" s="59"/>
      <c r="BY65" s="59"/>
      <c r="BZ65" s="57"/>
    </row>
    <row r="66" spans="1:79" s="58" customFormat="1" ht="32.25" customHeight="1" x14ac:dyDescent="0.2">
      <c r="A66" s="156" t="s">
        <v>177</v>
      </c>
      <c r="B66" s="156"/>
      <c r="C66" s="157" t="str">
        <f>[1]КПК0117461!$G66</f>
        <v>Показник продукту: площа шляхів, на яких планується провести капітальний ремонт</v>
      </c>
      <c r="D66" s="158"/>
      <c r="E66" s="158"/>
      <c r="F66" s="158"/>
      <c r="G66" s="158"/>
      <c r="H66" s="158"/>
      <c r="I66" s="159"/>
      <c r="J66" s="160" t="s">
        <v>216</v>
      </c>
      <c r="K66" s="160"/>
      <c r="L66" s="160"/>
      <c r="M66" s="160"/>
      <c r="N66" s="160"/>
      <c r="O66" s="161" t="s">
        <v>138</v>
      </c>
      <c r="P66" s="161"/>
      <c r="Q66" s="161"/>
      <c r="R66" s="161"/>
      <c r="S66" s="161"/>
      <c r="T66" s="161"/>
      <c r="U66" s="161"/>
      <c r="V66" s="161"/>
      <c r="W66" s="161"/>
      <c r="X66" s="157"/>
      <c r="Y66" s="162"/>
      <c r="Z66" s="162"/>
      <c r="AA66" s="162"/>
      <c r="AB66" s="162"/>
      <c r="AC66" s="162"/>
      <c r="AD66" s="162">
        <f>[1]КПК0117461!$AW66</f>
        <v>3456.7</v>
      </c>
      <c r="AE66" s="162"/>
      <c r="AF66" s="162"/>
      <c r="AG66" s="162"/>
      <c r="AH66" s="162"/>
      <c r="AI66" s="162">
        <f t="shared" si="0"/>
        <v>3456.7</v>
      </c>
      <c r="AJ66" s="162"/>
      <c r="AK66" s="162"/>
      <c r="AL66" s="162"/>
      <c r="AM66" s="162"/>
      <c r="AN66" s="162"/>
      <c r="AO66" s="162"/>
      <c r="AP66" s="162"/>
      <c r="AQ66" s="162"/>
      <c r="AR66" s="162"/>
      <c r="AS66" s="162">
        <f>AD66</f>
        <v>3456.7</v>
      </c>
      <c r="AT66" s="162"/>
      <c r="AU66" s="162"/>
      <c r="AV66" s="162"/>
      <c r="AW66" s="162"/>
      <c r="AX66" s="162">
        <f t="shared" si="1"/>
        <v>3456.7</v>
      </c>
      <c r="AY66" s="162"/>
      <c r="AZ66" s="162"/>
      <c r="BA66" s="162"/>
      <c r="BB66" s="162"/>
      <c r="BC66" s="162"/>
      <c r="BD66" s="162"/>
      <c r="BE66" s="162"/>
      <c r="BF66" s="162"/>
      <c r="BG66" s="162"/>
      <c r="BH66" s="162">
        <f t="shared" ref="BH66:BH67" si="4">AS66-AD66</f>
        <v>0</v>
      </c>
      <c r="BI66" s="162"/>
      <c r="BJ66" s="162"/>
      <c r="BK66" s="162"/>
      <c r="BL66" s="162"/>
      <c r="BM66" s="280">
        <f t="shared" si="3"/>
        <v>0</v>
      </c>
      <c r="BN66" s="165"/>
      <c r="BO66" s="165"/>
      <c r="BP66" s="165"/>
      <c r="BQ66" s="165"/>
      <c r="BR66" s="59"/>
      <c r="BS66" s="59"/>
      <c r="BT66" s="59"/>
      <c r="BU66" s="59"/>
      <c r="BV66" s="59"/>
      <c r="BW66" s="59"/>
      <c r="BX66" s="59"/>
      <c r="BY66" s="59"/>
      <c r="BZ66" s="57"/>
    </row>
    <row r="67" spans="1:79" s="58" customFormat="1" ht="32.25" customHeight="1" x14ac:dyDescent="0.2">
      <c r="A67" s="156" t="s">
        <v>178</v>
      </c>
      <c r="B67" s="156"/>
      <c r="C67" s="157" t="str">
        <f>[1]КПК0117461!$G67</f>
        <v>Показник ефективності: середня вартість 1 м²</v>
      </c>
      <c r="D67" s="158"/>
      <c r="E67" s="158"/>
      <c r="F67" s="158"/>
      <c r="G67" s="158"/>
      <c r="H67" s="158"/>
      <c r="I67" s="159"/>
      <c r="J67" s="160" t="s">
        <v>135</v>
      </c>
      <c r="K67" s="160"/>
      <c r="L67" s="160"/>
      <c r="M67" s="160"/>
      <c r="N67" s="160"/>
      <c r="O67" s="161" t="s">
        <v>139</v>
      </c>
      <c r="P67" s="161"/>
      <c r="Q67" s="161"/>
      <c r="R67" s="161"/>
      <c r="S67" s="161"/>
      <c r="T67" s="161"/>
      <c r="U67" s="161"/>
      <c r="V67" s="161"/>
      <c r="W67" s="161"/>
      <c r="X67" s="157"/>
      <c r="Y67" s="162"/>
      <c r="Z67" s="162"/>
      <c r="AA67" s="162"/>
      <c r="AB67" s="162"/>
      <c r="AC67" s="162"/>
      <c r="AD67" s="162">
        <f>[1]КПК0117461!$AW67</f>
        <v>987</v>
      </c>
      <c r="AE67" s="162"/>
      <c r="AF67" s="162"/>
      <c r="AG67" s="162"/>
      <c r="AH67" s="162"/>
      <c r="AI67" s="162">
        <f t="shared" si="0"/>
        <v>987</v>
      </c>
      <c r="AJ67" s="162"/>
      <c r="AK67" s="162"/>
      <c r="AL67" s="162"/>
      <c r="AM67" s="162"/>
      <c r="AN67" s="162"/>
      <c r="AO67" s="162"/>
      <c r="AP67" s="162"/>
      <c r="AQ67" s="162"/>
      <c r="AR67" s="162"/>
      <c r="AS67" s="162">
        <f>ROUND(AS65/AS66, 2)</f>
        <v>695.19</v>
      </c>
      <c r="AT67" s="162"/>
      <c r="AU67" s="162"/>
      <c r="AV67" s="162"/>
      <c r="AW67" s="162"/>
      <c r="AX67" s="162">
        <f t="shared" si="1"/>
        <v>695.19</v>
      </c>
      <c r="AY67" s="162"/>
      <c r="AZ67" s="162"/>
      <c r="BA67" s="162"/>
      <c r="BB67" s="162"/>
      <c r="BC67" s="162"/>
      <c r="BD67" s="162"/>
      <c r="BE67" s="162"/>
      <c r="BF67" s="162"/>
      <c r="BG67" s="162"/>
      <c r="BH67" s="162">
        <f t="shared" si="4"/>
        <v>-291.80999999999995</v>
      </c>
      <c r="BI67" s="162"/>
      <c r="BJ67" s="162"/>
      <c r="BK67" s="162"/>
      <c r="BL67" s="162"/>
      <c r="BM67" s="280">
        <f t="shared" si="3"/>
        <v>-291.80999999999995</v>
      </c>
      <c r="BN67" s="165"/>
      <c r="BO67" s="165"/>
      <c r="BP67" s="165"/>
      <c r="BQ67" s="165"/>
      <c r="BR67" s="59"/>
      <c r="BS67" s="59"/>
      <c r="BT67" s="59"/>
      <c r="BU67" s="59"/>
      <c r="BV67" s="59"/>
      <c r="BW67" s="59"/>
      <c r="BX67" s="59"/>
      <c r="BY67" s="59"/>
      <c r="BZ67" s="57"/>
    </row>
    <row r="68" spans="1:79" s="58" customFormat="1" ht="32.25" customHeight="1" x14ac:dyDescent="0.2">
      <c r="A68" s="156" t="s">
        <v>180</v>
      </c>
      <c r="B68" s="156"/>
      <c r="C68" s="157" t="str">
        <f>[1]КПК0117461!$G68</f>
        <v>утримання автодоріг в експлуатаційному стані (крім поточного та капітального ремонту)</v>
      </c>
      <c r="D68" s="158"/>
      <c r="E68" s="158"/>
      <c r="F68" s="158"/>
      <c r="G68" s="158"/>
      <c r="H68" s="158"/>
      <c r="I68" s="159"/>
      <c r="J68" s="160" t="s">
        <v>135</v>
      </c>
      <c r="K68" s="160"/>
      <c r="L68" s="160"/>
      <c r="M68" s="160"/>
      <c r="N68" s="160"/>
      <c r="O68" s="161" t="s">
        <v>138</v>
      </c>
      <c r="P68" s="161"/>
      <c r="Q68" s="161"/>
      <c r="R68" s="161"/>
      <c r="S68" s="161"/>
      <c r="T68" s="161"/>
      <c r="U68" s="161"/>
      <c r="V68" s="161"/>
      <c r="W68" s="161"/>
      <c r="X68" s="157"/>
      <c r="Y68" s="162">
        <f>[1]КПК0117461!$AO68</f>
        <v>1045000</v>
      </c>
      <c r="Z68" s="162"/>
      <c r="AA68" s="162"/>
      <c r="AB68" s="162"/>
      <c r="AC68" s="162"/>
      <c r="AD68" s="162"/>
      <c r="AE68" s="162"/>
      <c r="AF68" s="162"/>
      <c r="AG68" s="162"/>
      <c r="AH68" s="162"/>
      <c r="AI68" s="162">
        <f t="shared" si="0"/>
        <v>1045000</v>
      </c>
      <c r="AJ68" s="162"/>
      <c r="AK68" s="162"/>
      <c r="AL68" s="162"/>
      <c r="AM68" s="162"/>
      <c r="AN68" s="162">
        <v>429701.63</v>
      </c>
      <c r="AO68" s="162"/>
      <c r="AP68" s="162"/>
      <c r="AQ68" s="162"/>
      <c r="AR68" s="162"/>
      <c r="AS68" s="162"/>
      <c r="AT68" s="162"/>
      <c r="AU68" s="162"/>
      <c r="AV68" s="162"/>
      <c r="AW68" s="162"/>
      <c r="AX68" s="162">
        <f t="shared" si="1"/>
        <v>429701.63</v>
      </c>
      <c r="AY68" s="162"/>
      <c r="AZ68" s="162"/>
      <c r="BA68" s="162"/>
      <c r="BB68" s="162"/>
      <c r="BC68" s="162">
        <f t="shared" si="2"/>
        <v>-615298.37</v>
      </c>
      <c r="BD68" s="162"/>
      <c r="BE68" s="162"/>
      <c r="BF68" s="162"/>
      <c r="BG68" s="162"/>
      <c r="BH68" s="162"/>
      <c r="BI68" s="162"/>
      <c r="BJ68" s="162"/>
      <c r="BK68" s="162"/>
      <c r="BL68" s="162"/>
      <c r="BM68" s="280">
        <f t="shared" si="3"/>
        <v>-615298.37</v>
      </c>
      <c r="BN68" s="165"/>
      <c r="BO68" s="165"/>
      <c r="BP68" s="165"/>
      <c r="BQ68" s="165"/>
      <c r="BR68" s="59"/>
      <c r="BS68" s="59"/>
      <c r="BT68" s="59"/>
      <c r="BU68" s="59"/>
      <c r="BV68" s="59"/>
      <c r="BW68" s="59"/>
      <c r="BX68" s="59"/>
      <c r="BY68" s="59"/>
      <c r="BZ68" s="57"/>
    </row>
    <row r="69" spans="1:79" s="58" customFormat="1" ht="32.25" customHeight="1" x14ac:dyDescent="0.2">
      <c r="A69" s="156" t="s">
        <v>192</v>
      </c>
      <c r="B69" s="156"/>
      <c r="C69" s="157" t="str">
        <f>[1]КПК0117461!$G69</f>
        <v>Показник продукту: площа шляхів комунальної власності</v>
      </c>
      <c r="D69" s="158"/>
      <c r="E69" s="158"/>
      <c r="F69" s="158"/>
      <c r="G69" s="158"/>
      <c r="H69" s="158"/>
      <c r="I69" s="159"/>
      <c r="J69" s="160" t="s">
        <v>216</v>
      </c>
      <c r="K69" s="160"/>
      <c r="L69" s="160"/>
      <c r="M69" s="160"/>
      <c r="N69" s="160"/>
      <c r="O69" s="161" t="s">
        <v>138</v>
      </c>
      <c r="P69" s="161"/>
      <c r="Q69" s="161"/>
      <c r="R69" s="161"/>
      <c r="S69" s="161"/>
      <c r="T69" s="161"/>
      <c r="U69" s="161"/>
      <c r="V69" s="161"/>
      <c r="W69" s="161"/>
      <c r="X69" s="157"/>
      <c r="Y69" s="162">
        <f>[1]КПК0117461!$AO69</f>
        <v>762775</v>
      </c>
      <c r="Z69" s="162"/>
      <c r="AA69" s="162"/>
      <c r="AB69" s="162"/>
      <c r="AC69" s="162"/>
      <c r="AD69" s="162"/>
      <c r="AE69" s="162"/>
      <c r="AF69" s="162"/>
      <c r="AG69" s="162"/>
      <c r="AH69" s="162"/>
      <c r="AI69" s="162">
        <f t="shared" si="0"/>
        <v>762775</v>
      </c>
      <c r="AJ69" s="162"/>
      <c r="AK69" s="162"/>
      <c r="AL69" s="162"/>
      <c r="AM69" s="162"/>
      <c r="AN69" s="162">
        <f>Y69</f>
        <v>762775</v>
      </c>
      <c r="AO69" s="162"/>
      <c r="AP69" s="162"/>
      <c r="AQ69" s="162"/>
      <c r="AR69" s="162"/>
      <c r="AS69" s="162"/>
      <c r="AT69" s="162"/>
      <c r="AU69" s="162"/>
      <c r="AV69" s="162"/>
      <c r="AW69" s="162"/>
      <c r="AX69" s="162">
        <f t="shared" si="1"/>
        <v>762775</v>
      </c>
      <c r="AY69" s="162"/>
      <c r="AZ69" s="162"/>
      <c r="BA69" s="162"/>
      <c r="BB69" s="162"/>
      <c r="BC69" s="162">
        <f t="shared" si="2"/>
        <v>0</v>
      </c>
      <c r="BD69" s="162"/>
      <c r="BE69" s="162"/>
      <c r="BF69" s="162"/>
      <c r="BG69" s="162"/>
      <c r="BH69" s="162"/>
      <c r="BI69" s="162"/>
      <c r="BJ69" s="162"/>
      <c r="BK69" s="162"/>
      <c r="BL69" s="162"/>
      <c r="BM69" s="280">
        <f t="shared" si="3"/>
        <v>0</v>
      </c>
      <c r="BN69" s="165"/>
      <c r="BO69" s="165"/>
      <c r="BP69" s="165"/>
      <c r="BQ69" s="165"/>
      <c r="BR69" s="60"/>
      <c r="BS69" s="60"/>
      <c r="BT69" s="57"/>
      <c r="BU69" s="57"/>
      <c r="BV69" s="57"/>
      <c r="BW69" s="57"/>
      <c r="BX69" s="57"/>
      <c r="BY69" s="57"/>
      <c r="BZ69" s="57"/>
      <c r="CA69" s="58" t="s">
        <v>28</v>
      </c>
    </row>
    <row r="70" spans="1:79" s="58" customFormat="1" ht="32.25" customHeight="1" x14ac:dyDescent="0.2">
      <c r="A70" s="156" t="s">
        <v>193</v>
      </c>
      <c r="B70" s="156"/>
      <c r="C70" s="157" t="str">
        <f>[1]КПК0117461!$G70</f>
        <v>Показник ефективності: середня вартість 1 м²</v>
      </c>
      <c r="D70" s="158"/>
      <c r="E70" s="158"/>
      <c r="F70" s="158"/>
      <c r="G70" s="158"/>
      <c r="H70" s="158"/>
      <c r="I70" s="159"/>
      <c r="J70" s="160" t="s">
        <v>135</v>
      </c>
      <c r="K70" s="160"/>
      <c r="L70" s="160"/>
      <c r="M70" s="160"/>
      <c r="N70" s="160"/>
      <c r="O70" s="156" t="s">
        <v>139</v>
      </c>
      <c r="P70" s="156"/>
      <c r="Q70" s="156"/>
      <c r="R70" s="156"/>
      <c r="S70" s="156"/>
      <c r="T70" s="156"/>
      <c r="U70" s="156"/>
      <c r="V70" s="156"/>
      <c r="W70" s="156"/>
      <c r="X70" s="156"/>
      <c r="Y70" s="162">
        <f>[1]КПК0117461!$AO70</f>
        <v>1.37</v>
      </c>
      <c r="Z70" s="162"/>
      <c r="AA70" s="162"/>
      <c r="AB70" s="162"/>
      <c r="AC70" s="162"/>
      <c r="AD70" s="166"/>
      <c r="AE70" s="166"/>
      <c r="AF70" s="166"/>
      <c r="AG70" s="166"/>
      <c r="AH70" s="166"/>
      <c r="AI70" s="162">
        <f t="shared" si="0"/>
        <v>1.37</v>
      </c>
      <c r="AJ70" s="162"/>
      <c r="AK70" s="162"/>
      <c r="AL70" s="162"/>
      <c r="AM70" s="162"/>
      <c r="AN70" s="166">
        <f>ROUND(AN68/AN69, 2)</f>
        <v>0.56000000000000005</v>
      </c>
      <c r="AO70" s="166"/>
      <c r="AP70" s="166"/>
      <c r="AQ70" s="166"/>
      <c r="AR70" s="166"/>
      <c r="AS70" s="166"/>
      <c r="AT70" s="166"/>
      <c r="AU70" s="166"/>
      <c r="AV70" s="166"/>
      <c r="AW70" s="166"/>
      <c r="AX70" s="162">
        <f t="shared" si="1"/>
        <v>0.56000000000000005</v>
      </c>
      <c r="AY70" s="162"/>
      <c r="AZ70" s="162"/>
      <c r="BA70" s="162"/>
      <c r="BB70" s="162"/>
      <c r="BC70" s="162">
        <f t="shared" si="2"/>
        <v>-0.81</v>
      </c>
      <c r="BD70" s="162"/>
      <c r="BE70" s="162"/>
      <c r="BF70" s="162"/>
      <c r="BG70" s="162"/>
      <c r="BH70" s="162"/>
      <c r="BI70" s="162"/>
      <c r="BJ70" s="162"/>
      <c r="BK70" s="162"/>
      <c r="BL70" s="162"/>
      <c r="BM70" s="280">
        <f t="shared" si="3"/>
        <v>-0.81</v>
      </c>
      <c r="BN70" s="165"/>
      <c r="BO70" s="165"/>
      <c r="BP70" s="165"/>
      <c r="BQ70" s="165"/>
      <c r="BR70" s="61"/>
      <c r="BS70" s="61"/>
      <c r="BT70" s="61"/>
      <c r="BU70" s="61"/>
      <c r="BV70" s="61"/>
      <c r="BW70" s="61"/>
      <c r="BX70" s="61"/>
      <c r="BY70" s="61"/>
      <c r="BZ70" s="57"/>
      <c r="CA70" s="58" t="s">
        <v>29</v>
      </c>
    </row>
    <row r="72" spans="1:79" ht="15.95" customHeight="1" x14ac:dyDescent="0.2">
      <c r="A72" s="105" t="s">
        <v>56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</row>
    <row r="73" spans="1:79" ht="15.95" customHeight="1" x14ac:dyDescent="0.2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</row>
    <row r="74" spans="1:79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9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9" ht="16.5" customHeight="1" x14ac:dyDescent="0.2">
      <c r="A76" s="168" t="str">
        <f>КПК0117413!A67</f>
        <v xml:space="preserve">Сватівський міський голова 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3"/>
      <c r="AO76" s="3"/>
      <c r="AP76" s="171" t="str">
        <f>КПК0117413!AP67</f>
        <v>Є.В.Рибалко</v>
      </c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</row>
    <row r="77" spans="1:79" x14ac:dyDescent="0.2">
      <c r="W77" s="167" t="s">
        <v>12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4"/>
      <c r="AO77" s="4"/>
      <c r="AP77" s="167" t="s">
        <v>13</v>
      </c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</row>
    <row r="80" spans="1:79" ht="15.95" customHeight="1" x14ac:dyDescent="0.2">
      <c r="A80" s="168" t="s">
        <v>66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3"/>
      <c r="AO80" s="3"/>
      <c r="AP80" s="171" t="s">
        <v>67</v>
      </c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</row>
    <row r="81" spans="23:60" x14ac:dyDescent="0.2">
      <c r="W81" s="167" t="s">
        <v>12</v>
      </c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4"/>
      <c r="AO81" s="4"/>
      <c r="AP81" s="167" t="s">
        <v>13</v>
      </c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</row>
  </sheetData>
  <mergeCells count="302">
    <mergeCell ref="W81:AM81"/>
    <mergeCell ref="AP81:BH81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70:BB70"/>
    <mergeCell ref="BC70:BG70"/>
    <mergeCell ref="BH70:BL70"/>
    <mergeCell ref="BM70:BQ70"/>
    <mergeCell ref="A72:BL72"/>
    <mergeCell ref="A73:BL73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61:B61"/>
    <mergeCell ref="C61:I61"/>
    <mergeCell ref="J61:N61"/>
    <mergeCell ref="O61:X61"/>
    <mergeCell ref="Y61:AC61"/>
    <mergeCell ref="AD61:AH61"/>
    <mergeCell ref="A62:B62"/>
    <mergeCell ref="C62:I62"/>
    <mergeCell ref="J62:N62"/>
    <mergeCell ref="O62:X62"/>
    <mergeCell ref="Y62:AC62"/>
    <mergeCell ref="AX61:BB61"/>
    <mergeCell ref="BC61:BG61"/>
    <mergeCell ref="BH61:BL61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M61:BQ61"/>
    <mergeCell ref="AI61:AM61"/>
    <mergeCell ref="AN61:AR61"/>
    <mergeCell ref="AS61:AW61"/>
    <mergeCell ref="BH60:BL60"/>
    <mergeCell ref="BM60:BQ60"/>
    <mergeCell ref="AQ55:AV55"/>
    <mergeCell ref="AW55:BA55"/>
    <mergeCell ref="BB55:BF55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5:BL5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5:P55"/>
    <mergeCell ref="Q55:U55"/>
    <mergeCell ref="V55:Z55"/>
    <mergeCell ref="AA55:AF55"/>
    <mergeCell ref="AG55:AK55"/>
    <mergeCell ref="AL55:AP55"/>
    <mergeCell ref="AU46:AY46"/>
    <mergeCell ref="AZ46:BC46"/>
    <mergeCell ref="BD46:BH46"/>
    <mergeCell ref="BI46:BM46"/>
    <mergeCell ref="BN46:BQ46"/>
    <mergeCell ref="A49:BL49"/>
    <mergeCell ref="A46:B46"/>
    <mergeCell ref="C46:Z46"/>
    <mergeCell ref="AA46:AE46"/>
    <mergeCell ref="AF46:AJ46"/>
    <mergeCell ref="AK46:AO46"/>
    <mergeCell ref="AP46:AT46"/>
    <mergeCell ref="A47:BQ47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P43:AT43"/>
    <mergeCell ref="AU43:AY43"/>
    <mergeCell ref="A35:F35"/>
    <mergeCell ref="G35:BL35"/>
    <mergeCell ref="A36:F36"/>
    <mergeCell ref="G36:BL36"/>
    <mergeCell ref="A40:BQ40"/>
    <mergeCell ref="A41:BQ41"/>
    <mergeCell ref="A29:BL29"/>
    <mergeCell ref="A30:BL30"/>
    <mergeCell ref="A32:BL32"/>
    <mergeCell ref="A33:F33"/>
    <mergeCell ref="G33:BL33"/>
    <mergeCell ref="A34:F34"/>
    <mergeCell ref="G34:BL34"/>
    <mergeCell ref="A37:F37"/>
    <mergeCell ref="G37:BL37"/>
    <mergeCell ref="A38:F38"/>
    <mergeCell ref="G38:BL38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D64:AH64"/>
    <mergeCell ref="AI64:AM64"/>
    <mergeCell ref="AN64:AR64"/>
    <mergeCell ref="AS64:AW64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N66:AR66"/>
    <mergeCell ref="AS66:AW66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4:B64"/>
    <mergeCell ref="C64:I64"/>
    <mergeCell ref="J64:N64"/>
    <mergeCell ref="O64:X64"/>
    <mergeCell ref="Y64:AC64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6:B66"/>
    <mergeCell ref="C66:I66"/>
    <mergeCell ref="J66:N66"/>
    <mergeCell ref="O66:X66"/>
    <mergeCell ref="Y66:AC66"/>
    <mergeCell ref="AD66:AH66"/>
    <mergeCell ref="AI66:AM66"/>
    <mergeCell ref="AX68:BB68"/>
    <mergeCell ref="BC68:BG68"/>
    <mergeCell ref="BH68:BL68"/>
    <mergeCell ref="BM68:BQ68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</mergeCells>
  <conditionalFormatting sqref="A70:B70">
    <cfRule type="cellIs" dxfId="6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8154B-D2A8-4E59-9B06-F1C9B79FD3B0}">
  <sheetPr>
    <tabColor rgb="FF0070C0"/>
  </sheetPr>
  <dimension ref="A1:CB75"/>
  <sheetViews>
    <sheetView topLeftCell="A31" workbookViewId="0">
      <selection activeCell="A58" sqref="A58:B59"/>
    </sheetView>
  </sheetViews>
  <sheetFormatPr defaultRowHeight="12.75" x14ac:dyDescent="0.2"/>
  <cols>
    <col min="1" max="1" width="3.28515625" style="1" customWidth="1"/>
    <col min="2" max="2" width="0.7109375" style="1" customWidth="1"/>
    <col min="3" max="3" width="1.140625" style="1" customWidth="1"/>
    <col min="4" max="7" width="2.85546875" style="1" customWidth="1"/>
    <col min="8" max="8" width="5.5703125" style="1" customWidth="1"/>
    <col min="9" max="9" width="2.85546875" style="1" customWidth="1"/>
    <col min="10" max="14" width="1.5703125" style="1" customWidth="1"/>
    <col min="15" max="16" width="2.85546875" style="1" customWidth="1"/>
    <col min="17" max="20" width="1.7109375" style="1" customWidth="1"/>
    <col min="21" max="21" width="2.85546875" style="1" customWidth="1"/>
    <col min="22" max="23" width="1.7109375" style="1" customWidth="1"/>
    <col min="24" max="24" width="2.42578125" style="1" customWidth="1"/>
    <col min="25" max="25" width="1.7109375" style="1" customWidth="1"/>
    <col min="26" max="26" width="3.28515625" style="1" customWidth="1"/>
    <col min="27" max="30" width="1.7109375" style="1" customWidth="1"/>
    <col min="31" max="31" width="3" style="1" customWidth="1"/>
    <col min="32" max="35" width="1.7109375" style="1" customWidth="1"/>
    <col min="36" max="36" width="3.140625" style="1" customWidth="1"/>
    <col min="37" max="40" width="1.7109375" style="1" customWidth="1"/>
    <col min="41" max="41" width="3.85546875" style="1" customWidth="1"/>
    <col min="42" max="45" width="1.7109375" style="1" customWidth="1"/>
    <col min="46" max="46" width="2.85546875" style="1" customWidth="1"/>
    <col min="47" max="49" width="1.7109375" style="1" customWidth="1"/>
    <col min="50" max="50" width="1" style="1" customWidth="1"/>
    <col min="51" max="51" width="2.7109375" style="1" customWidth="1"/>
    <col min="52" max="52" width="1.7109375" style="1" customWidth="1"/>
    <col min="53" max="53" width="2.85546875" style="1" customWidth="1"/>
    <col min="54" max="54" width="3.28515625" style="1" customWidth="1"/>
    <col min="55" max="55" width="2.5703125" style="1" customWidth="1"/>
    <col min="56" max="59" width="1.7109375" style="1" customWidth="1"/>
    <col min="60" max="60" width="2.5703125" style="1" customWidth="1"/>
    <col min="61" max="67" width="1.7109375" style="1" customWidth="1"/>
    <col min="68" max="68" width="2.5703125" style="1" customWidth="1"/>
    <col min="69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2.25" customHeight="1" x14ac:dyDescent="0.2">
      <c r="AO2" s="189" t="s">
        <v>162</v>
      </c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</row>
    <row r="3" spans="1:64" ht="9" hidden="1" customHeight="1" x14ac:dyDescent="0.2"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</row>
    <row r="4" spans="1:64" ht="15.75" customHeight="1" x14ac:dyDescent="0.2"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</row>
    <row r="5" spans="1:64" ht="8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</row>
    <row r="6" spans="1:64" ht="15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customHeight="1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1:64" s="37" customFormat="1" ht="14.25" customHeight="1" x14ac:dyDescent="0.2">
      <c r="A14" s="185" t="s">
        <v>11</v>
      </c>
      <c r="B14" s="185"/>
      <c r="C14" s="36"/>
      <c r="D14" s="186" t="s">
        <v>65</v>
      </c>
      <c r="E14" s="186"/>
      <c r="F14" s="186"/>
      <c r="G14" s="186"/>
      <c r="H14" s="186"/>
      <c r="I14" s="186"/>
      <c r="J14" s="186"/>
      <c r="K14" s="36"/>
      <c r="L14" s="187" t="str">
        <f>КПК0114082!L14</f>
        <v>Сватівська міська рада Луганської області</v>
      </c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</row>
    <row r="15" spans="1:64" s="37" customFormat="1" ht="15.95" customHeight="1" x14ac:dyDescent="0.2">
      <c r="A15" s="38"/>
      <c r="B15" s="38"/>
      <c r="C15" s="38"/>
      <c r="D15" s="188" t="s">
        <v>40</v>
      </c>
      <c r="E15" s="188"/>
      <c r="F15" s="188"/>
      <c r="G15" s="188"/>
      <c r="H15" s="188"/>
      <c r="I15" s="188"/>
      <c r="J15" s="188"/>
      <c r="K15" s="38"/>
      <c r="L15" s="188" t="s">
        <v>0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</row>
    <row r="16" spans="1:64" s="37" customFormat="1" ht="6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s="37" customFormat="1" ht="15" customHeight="1" x14ac:dyDescent="0.2">
      <c r="A17" s="185" t="s">
        <v>41</v>
      </c>
      <c r="B17" s="185"/>
      <c r="C17" s="36"/>
      <c r="D17" s="186" t="s">
        <v>71</v>
      </c>
      <c r="E17" s="186"/>
      <c r="F17" s="186"/>
      <c r="G17" s="186"/>
      <c r="H17" s="186"/>
      <c r="I17" s="186"/>
      <c r="J17" s="186"/>
      <c r="K17" s="36"/>
      <c r="L17" s="187" t="str">
        <f>L14</f>
        <v>Сватівська міська рада Луганської області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</row>
    <row r="18" spans="1:79" s="37" customFormat="1" ht="15.95" customHeight="1" x14ac:dyDescent="0.2">
      <c r="A18" s="38"/>
      <c r="B18" s="38"/>
      <c r="C18" s="38"/>
      <c r="D18" s="188" t="s">
        <v>40</v>
      </c>
      <c r="E18" s="188"/>
      <c r="F18" s="188"/>
      <c r="G18" s="188"/>
      <c r="H18" s="188"/>
      <c r="I18" s="188"/>
      <c r="J18" s="188"/>
      <c r="K18" s="38"/>
      <c r="L18" s="188" t="s">
        <v>1</v>
      </c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</row>
    <row r="19" spans="1:79" s="37" customFormat="1" ht="6.75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s="37" customFormat="1" ht="15" customHeight="1" x14ac:dyDescent="0.2">
      <c r="A20" s="185" t="s">
        <v>42</v>
      </c>
      <c r="B20" s="185"/>
      <c r="C20" s="36"/>
      <c r="D20" s="190" t="s">
        <v>194</v>
      </c>
      <c r="E20" s="190"/>
      <c r="F20" s="190"/>
      <c r="G20" s="190"/>
      <c r="H20" s="190"/>
      <c r="I20" s="190"/>
      <c r="J20" s="190"/>
      <c r="K20" s="39"/>
      <c r="L20" s="190" t="s">
        <v>195</v>
      </c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87" t="str">
        <f>[1]КПК0110180!$AC$19</f>
        <v>Інша діяльність у сфері управління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79" s="37" customFormat="1" ht="20.100000000000001" customHeight="1" x14ac:dyDescent="0.2">
      <c r="A21" s="38"/>
      <c r="B21" s="38"/>
      <c r="C21" s="38"/>
      <c r="D21" s="188" t="s">
        <v>40</v>
      </c>
      <c r="E21" s="188"/>
      <c r="F21" s="188"/>
      <c r="G21" s="188"/>
      <c r="H21" s="188"/>
      <c r="I21" s="188"/>
      <c r="J21" s="188"/>
      <c r="K21" s="38"/>
      <c r="L21" s="188" t="s">
        <v>39</v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 t="s">
        <v>2</v>
      </c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</row>
    <row r="22" spans="1:79" s="37" customFormat="1" ht="6" customHeight="1" x14ac:dyDescent="0.2"/>
    <row r="23" spans="1:79" s="37" customFormat="1" ht="15.75" customHeight="1" x14ac:dyDescent="0.2">
      <c r="A23" s="200" t="s">
        <v>48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</row>
    <row r="24" spans="1:79" s="37" customFormat="1" ht="15" customHeight="1" x14ac:dyDescent="0.2">
      <c r="A24" s="191" t="s">
        <v>6</v>
      </c>
      <c r="B24" s="192"/>
      <c r="C24" s="192"/>
      <c r="D24" s="192"/>
      <c r="E24" s="192"/>
      <c r="F24" s="193"/>
      <c r="G24" s="191" t="s">
        <v>46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3"/>
    </row>
    <row r="25" spans="1:79" s="37" customFormat="1" ht="12" x14ac:dyDescent="0.2">
      <c r="A25" s="191">
        <v>1</v>
      </c>
      <c r="B25" s="192"/>
      <c r="C25" s="192"/>
      <c r="D25" s="192"/>
      <c r="E25" s="192"/>
      <c r="F25" s="193"/>
      <c r="G25" s="191">
        <v>2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3"/>
    </row>
    <row r="26" spans="1:79" s="37" customFormat="1" ht="10.5" hidden="1" customHeight="1" x14ac:dyDescent="0.2">
      <c r="A26" s="191" t="s">
        <v>44</v>
      </c>
      <c r="B26" s="192"/>
      <c r="C26" s="192"/>
      <c r="D26" s="192"/>
      <c r="E26" s="192"/>
      <c r="F26" s="193"/>
      <c r="G26" s="194" t="s">
        <v>19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6"/>
      <c r="CA26" s="37" t="s">
        <v>60</v>
      </c>
    </row>
    <row r="27" spans="1:79" s="37" customFormat="1" ht="12" x14ac:dyDescent="0.2">
      <c r="A27" s="191"/>
      <c r="B27" s="192"/>
      <c r="C27" s="192"/>
      <c r="D27" s="192"/>
      <c r="E27" s="192"/>
      <c r="F27" s="193"/>
      <c r="G27" s="197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9"/>
      <c r="CA27" s="37" t="s">
        <v>58</v>
      </c>
    </row>
    <row r="28" spans="1:79" s="37" customFormat="1" ht="6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s="37" customFormat="1" ht="15.95" customHeight="1" x14ac:dyDescent="0.2">
      <c r="A29" s="185" t="s">
        <v>167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</row>
    <row r="30" spans="1:79" s="37" customFormat="1" ht="15.95" customHeight="1" x14ac:dyDescent="0.2">
      <c r="A30" s="202" t="str">
        <f>[1]КПК0110180!$L$32</f>
        <v>Сприяння розвитку органів самоорганізації населення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</row>
    <row r="31" spans="1:79" s="37" customFormat="1" ht="6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79" s="37" customFormat="1" ht="15.75" customHeight="1" x14ac:dyDescent="0.2">
      <c r="A32" s="200" t="s">
        <v>50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</row>
    <row r="33" spans="1:79" s="37" customFormat="1" ht="12.75" customHeight="1" x14ac:dyDescent="0.2">
      <c r="A33" s="191" t="s">
        <v>6</v>
      </c>
      <c r="B33" s="192"/>
      <c r="C33" s="192"/>
      <c r="D33" s="192"/>
      <c r="E33" s="192"/>
      <c r="F33" s="193"/>
      <c r="G33" s="191" t="s">
        <v>47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3"/>
    </row>
    <row r="34" spans="1:79" s="37" customFormat="1" ht="12" x14ac:dyDescent="0.2">
      <c r="A34" s="191">
        <v>1</v>
      </c>
      <c r="B34" s="192"/>
      <c r="C34" s="192"/>
      <c r="D34" s="192"/>
      <c r="E34" s="192"/>
      <c r="F34" s="193"/>
      <c r="G34" s="191">
        <v>2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3"/>
    </row>
    <row r="35" spans="1:79" s="37" customFormat="1" ht="10.5" customHeight="1" x14ac:dyDescent="0.2">
      <c r="A35" s="191">
        <v>1</v>
      </c>
      <c r="B35" s="192"/>
      <c r="C35" s="192"/>
      <c r="D35" s="192"/>
      <c r="E35" s="192"/>
      <c r="F35" s="193"/>
      <c r="G35" s="194" t="str">
        <f>[1]КПК0110180!$G$37</f>
        <v>Розвиток органів самоорганізації населення (квартальні, вуличні, будинкові комітети)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6"/>
      <c r="CA35" s="37" t="s">
        <v>61</v>
      </c>
    </row>
    <row r="36" spans="1:79" s="37" customFormat="1" ht="12.75" hidden="1" customHeight="1" x14ac:dyDescent="0.2">
      <c r="A36" s="191"/>
      <c r="B36" s="192"/>
      <c r="C36" s="192"/>
      <c r="D36" s="192"/>
      <c r="E36" s="192"/>
      <c r="F36" s="193"/>
      <c r="G36" s="19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CA36" s="37" t="s">
        <v>59</v>
      </c>
    </row>
    <row r="37" spans="1:79" s="37" customFormat="1" ht="6" customHeight="1" x14ac:dyDescent="0.2"/>
    <row r="38" spans="1:79" s="37" customFormat="1" ht="15.75" customHeight="1" x14ac:dyDescent="0.2">
      <c r="A38" s="185" t="s">
        <v>51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</row>
    <row r="39" spans="1:79" s="37" customFormat="1" ht="15" customHeight="1" x14ac:dyDescent="0.2">
      <c r="A39" s="201" t="s">
        <v>68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</row>
    <row r="40" spans="1:79" s="37" customFormat="1" ht="29.25" customHeight="1" x14ac:dyDescent="0.2">
      <c r="A40" s="212" t="s">
        <v>6</v>
      </c>
      <c r="B40" s="213"/>
      <c r="C40" s="212" t="s">
        <v>33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213"/>
      <c r="AA40" s="191" t="s">
        <v>30</v>
      </c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3"/>
      <c r="AP40" s="191" t="s">
        <v>54</v>
      </c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3"/>
      <c r="BD40" s="191" t="s">
        <v>3</v>
      </c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3"/>
    </row>
    <row r="41" spans="1:79" s="37" customFormat="1" ht="29.1" customHeight="1" x14ac:dyDescent="0.2">
      <c r="A41" s="214"/>
      <c r="B41" s="215"/>
      <c r="C41" s="214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5"/>
      <c r="AA41" s="191" t="s">
        <v>5</v>
      </c>
      <c r="AB41" s="192"/>
      <c r="AC41" s="192"/>
      <c r="AD41" s="192"/>
      <c r="AE41" s="193"/>
      <c r="AF41" s="191" t="s">
        <v>4</v>
      </c>
      <c r="AG41" s="192"/>
      <c r="AH41" s="192"/>
      <c r="AI41" s="192"/>
      <c r="AJ41" s="193"/>
      <c r="AK41" s="191" t="s">
        <v>31</v>
      </c>
      <c r="AL41" s="192"/>
      <c r="AM41" s="192"/>
      <c r="AN41" s="192"/>
      <c r="AO41" s="193"/>
      <c r="AP41" s="191" t="s">
        <v>5</v>
      </c>
      <c r="AQ41" s="192"/>
      <c r="AR41" s="192"/>
      <c r="AS41" s="192"/>
      <c r="AT41" s="193"/>
      <c r="AU41" s="191" t="s">
        <v>4</v>
      </c>
      <c r="AV41" s="192"/>
      <c r="AW41" s="192"/>
      <c r="AX41" s="192"/>
      <c r="AY41" s="193"/>
      <c r="AZ41" s="191" t="s">
        <v>31</v>
      </c>
      <c r="BA41" s="192"/>
      <c r="BB41" s="192"/>
      <c r="BC41" s="193"/>
      <c r="BD41" s="191" t="s">
        <v>5</v>
      </c>
      <c r="BE41" s="192"/>
      <c r="BF41" s="192"/>
      <c r="BG41" s="192"/>
      <c r="BH41" s="193"/>
      <c r="BI41" s="191" t="s">
        <v>4</v>
      </c>
      <c r="BJ41" s="192"/>
      <c r="BK41" s="192"/>
      <c r="BL41" s="192"/>
      <c r="BM41" s="193"/>
      <c r="BN41" s="191" t="s">
        <v>32</v>
      </c>
      <c r="BO41" s="192"/>
      <c r="BP41" s="192"/>
      <c r="BQ41" s="193"/>
    </row>
    <row r="42" spans="1:79" s="37" customFormat="1" ht="15.95" customHeight="1" x14ac:dyDescent="0.2">
      <c r="A42" s="209">
        <v>1</v>
      </c>
      <c r="B42" s="210"/>
      <c r="C42" s="209">
        <v>2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0"/>
      <c r="AA42" s="209">
        <v>3</v>
      </c>
      <c r="AB42" s="211"/>
      <c r="AC42" s="211"/>
      <c r="AD42" s="211"/>
      <c r="AE42" s="210"/>
      <c r="AF42" s="209">
        <v>4</v>
      </c>
      <c r="AG42" s="211"/>
      <c r="AH42" s="211"/>
      <c r="AI42" s="211"/>
      <c r="AJ42" s="210"/>
      <c r="AK42" s="209">
        <v>5</v>
      </c>
      <c r="AL42" s="211"/>
      <c r="AM42" s="211"/>
      <c r="AN42" s="211"/>
      <c r="AO42" s="210"/>
      <c r="AP42" s="209">
        <v>6</v>
      </c>
      <c r="AQ42" s="211"/>
      <c r="AR42" s="211"/>
      <c r="AS42" s="211"/>
      <c r="AT42" s="210"/>
      <c r="AU42" s="209">
        <v>7</v>
      </c>
      <c r="AV42" s="211"/>
      <c r="AW42" s="211"/>
      <c r="AX42" s="211"/>
      <c r="AY42" s="210"/>
      <c r="AZ42" s="209">
        <v>8</v>
      </c>
      <c r="BA42" s="211"/>
      <c r="BB42" s="211"/>
      <c r="BC42" s="210"/>
      <c r="BD42" s="209">
        <v>9</v>
      </c>
      <c r="BE42" s="211"/>
      <c r="BF42" s="211"/>
      <c r="BG42" s="211"/>
      <c r="BH42" s="210"/>
      <c r="BI42" s="209">
        <v>10</v>
      </c>
      <c r="BJ42" s="211"/>
      <c r="BK42" s="211"/>
      <c r="BL42" s="211"/>
      <c r="BM42" s="210"/>
      <c r="BN42" s="209">
        <v>11</v>
      </c>
      <c r="BO42" s="211"/>
      <c r="BP42" s="211"/>
      <c r="BQ42" s="210"/>
    </row>
    <row r="43" spans="1:79" s="37" customFormat="1" ht="15.95" customHeight="1" x14ac:dyDescent="0.2">
      <c r="A43" s="191">
        <v>1</v>
      </c>
      <c r="B43" s="193"/>
      <c r="C43" s="194" t="str">
        <f>[1]КПК0110180!$D45</f>
        <v>виплата винагороди головам комітетів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6"/>
      <c r="AA43" s="203">
        <v>126000</v>
      </c>
      <c r="AB43" s="204"/>
      <c r="AC43" s="204"/>
      <c r="AD43" s="204"/>
      <c r="AE43" s="205"/>
      <c r="AF43" s="203"/>
      <c r="AG43" s="204"/>
      <c r="AH43" s="204"/>
      <c r="AI43" s="204"/>
      <c r="AJ43" s="205"/>
      <c r="AK43" s="206">
        <f>AA43+AF43</f>
        <v>126000</v>
      </c>
      <c r="AL43" s="207"/>
      <c r="AM43" s="207"/>
      <c r="AN43" s="207"/>
      <c r="AO43" s="208"/>
      <c r="AP43" s="203">
        <v>20500</v>
      </c>
      <c r="AQ43" s="204"/>
      <c r="AR43" s="204"/>
      <c r="AS43" s="204"/>
      <c r="AT43" s="205"/>
      <c r="AU43" s="203"/>
      <c r="AV43" s="204"/>
      <c r="AW43" s="204"/>
      <c r="AX43" s="204"/>
      <c r="AY43" s="205"/>
      <c r="AZ43" s="206">
        <f>AP43+AU43</f>
        <v>20500</v>
      </c>
      <c r="BA43" s="207"/>
      <c r="BB43" s="207"/>
      <c r="BC43" s="208"/>
      <c r="BD43" s="135">
        <f>AP43-AA43</f>
        <v>-105500</v>
      </c>
      <c r="BE43" s="217"/>
      <c r="BF43" s="217"/>
      <c r="BG43" s="217"/>
      <c r="BH43" s="218"/>
      <c r="BI43" s="135">
        <f>AU43-AF43</f>
        <v>0</v>
      </c>
      <c r="BJ43" s="217"/>
      <c r="BK43" s="217"/>
      <c r="BL43" s="217"/>
      <c r="BM43" s="218"/>
      <c r="BN43" s="219">
        <f>BD43+BI43</f>
        <v>-105500</v>
      </c>
      <c r="BO43" s="220"/>
      <c r="BP43" s="220"/>
      <c r="BQ43" s="221"/>
    </row>
    <row r="44" spans="1:79" s="37" customFormat="1" ht="15.95" customHeight="1" x14ac:dyDescent="0.2">
      <c r="A44" s="191">
        <v>2</v>
      </c>
      <c r="B44" s="193"/>
      <c r="C44" s="194" t="str">
        <f>[1]КПК0110180!$D46</f>
        <v>придбання канцтоварів, проведення заходів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6"/>
      <c r="AA44" s="203">
        <v>40200</v>
      </c>
      <c r="AB44" s="204"/>
      <c r="AC44" s="204"/>
      <c r="AD44" s="204"/>
      <c r="AE44" s="205"/>
      <c r="AF44" s="203"/>
      <c r="AG44" s="204"/>
      <c r="AH44" s="204"/>
      <c r="AI44" s="204"/>
      <c r="AJ44" s="205"/>
      <c r="AK44" s="206">
        <f t="shared" ref="AK44" si="0">AA44+AF44</f>
        <v>40200</v>
      </c>
      <c r="AL44" s="207"/>
      <c r="AM44" s="207"/>
      <c r="AN44" s="207"/>
      <c r="AO44" s="208"/>
      <c r="AP44" s="203">
        <v>1781.6</v>
      </c>
      <c r="AQ44" s="204"/>
      <c r="AR44" s="204"/>
      <c r="AS44" s="204"/>
      <c r="AT44" s="205"/>
      <c r="AU44" s="203"/>
      <c r="AV44" s="204"/>
      <c r="AW44" s="204"/>
      <c r="AX44" s="204"/>
      <c r="AY44" s="205"/>
      <c r="AZ44" s="206">
        <f t="shared" ref="AZ44" si="1">AP44+AU44</f>
        <v>1781.6</v>
      </c>
      <c r="BA44" s="207"/>
      <c r="BB44" s="207"/>
      <c r="BC44" s="208"/>
      <c r="BD44" s="135">
        <f t="shared" ref="BD44" si="2">AP44-AA44</f>
        <v>-38418.400000000001</v>
      </c>
      <c r="BE44" s="217"/>
      <c r="BF44" s="217"/>
      <c r="BG44" s="217"/>
      <c r="BH44" s="218"/>
      <c r="BI44" s="135">
        <f t="shared" ref="BI44" si="3">AU44-AF44</f>
        <v>0</v>
      </c>
      <c r="BJ44" s="217"/>
      <c r="BK44" s="217"/>
      <c r="BL44" s="217"/>
      <c r="BM44" s="218"/>
      <c r="BN44" s="219">
        <f t="shared" ref="BN44" si="4">BD44+BI44</f>
        <v>-38418.400000000001</v>
      </c>
      <c r="BO44" s="220"/>
      <c r="BP44" s="220"/>
      <c r="BQ44" s="221"/>
    </row>
    <row r="45" spans="1:79" s="37" customFormat="1" ht="16.5" customHeight="1" x14ac:dyDescent="0.2">
      <c r="A45" s="98" t="s">
        <v>199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100"/>
      <c r="CA45" s="37" t="s">
        <v>24</v>
      </c>
    </row>
    <row r="46" spans="1:79" s="28" customFormat="1" ht="15.75" customHeight="1" x14ac:dyDescent="0.15">
      <c r="A46" s="225"/>
      <c r="B46" s="226"/>
      <c r="C46" s="227" t="s">
        <v>62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9"/>
      <c r="AA46" s="222">
        <f>SUM(AA43:AE45)</f>
        <v>166200</v>
      </c>
      <c r="AB46" s="223"/>
      <c r="AC46" s="223"/>
      <c r="AD46" s="223"/>
      <c r="AE46" s="224"/>
      <c r="AF46" s="222">
        <f>SUM(AF43:AJ45)</f>
        <v>0</v>
      </c>
      <c r="AG46" s="223"/>
      <c r="AH46" s="223"/>
      <c r="AI46" s="223"/>
      <c r="AJ46" s="224"/>
      <c r="AK46" s="222">
        <f>AA46+AF46</f>
        <v>166200</v>
      </c>
      <c r="AL46" s="223"/>
      <c r="AM46" s="223"/>
      <c r="AN46" s="223"/>
      <c r="AO46" s="224"/>
      <c r="AP46" s="222">
        <f>SUM(AP43:AT45)</f>
        <v>22281.599999999999</v>
      </c>
      <c r="AQ46" s="223"/>
      <c r="AR46" s="223"/>
      <c r="AS46" s="223"/>
      <c r="AT46" s="224"/>
      <c r="AU46" s="222">
        <f>SUM(AU43:AY45)</f>
        <v>0</v>
      </c>
      <c r="AV46" s="223"/>
      <c r="AW46" s="223"/>
      <c r="AX46" s="223"/>
      <c r="AY46" s="224"/>
      <c r="AZ46" s="222">
        <f>AP46+AU46</f>
        <v>22281.599999999999</v>
      </c>
      <c r="BA46" s="223"/>
      <c r="BB46" s="223"/>
      <c r="BC46" s="224"/>
      <c r="BD46" s="222">
        <f>AP46-AA46</f>
        <v>-143918.39999999999</v>
      </c>
      <c r="BE46" s="223"/>
      <c r="BF46" s="223"/>
      <c r="BG46" s="223"/>
      <c r="BH46" s="224"/>
      <c r="BI46" s="222">
        <f>AU46-AF46</f>
        <v>0</v>
      </c>
      <c r="BJ46" s="223"/>
      <c r="BK46" s="223"/>
      <c r="BL46" s="223"/>
      <c r="BM46" s="224"/>
      <c r="BN46" s="222">
        <f>BD46+BI46</f>
        <v>-143918.39999999999</v>
      </c>
      <c r="BO46" s="223"/>
      <c r="BP46" s="223"/>
      <c r="BQ46" s="224"/>
      <c r="CA46" s="28" t="s">
        <v>25</v>
      </c>
    </row>
    <row r="47" spans="1:79" s="37" customFormat="1" ht="12" x14ac:dyDescent="0.2"/>
    <row r="48" spans="1:79" s="37" customFormat="1" ht="15.75" customHeight="1" x14ac:dyDescent="0.2">
      <c r="A48" s="185" t="s">
        <v>52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</row>
    <row r="49" spans="1:79" s="37" customFormat="1" ht="15" customHeight="1" x14ac:dyDescent="0.2">
      <c r="A49" s="201" t="s">
        <v>68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</row>
    <row r="50" spans="1:79" s="37" customFormat="1" ht="24.75" customHeight="1" x14ac:dyDescent="0.2">
      <c r="A50" s="212" t="s">
        <v>34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213"/>
      <c r="Q50" s="191" t="s">
        <v>30</v>
      </c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3"/>
      <c r="AG50" s="191" t="s">
        <v>54</v>
      </c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3"/>
      <c r="AW50" s="191" t="s">
        <v>3</v>
      </c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3"/>
      <c r="BM50" s="43"/>
      <c r="BN50" s="43"/>
      <c r="BO50" s="43"/>
      <c r="BP50" s="43"/>
      <c r="BQ50" s="43"/>
    </row>
    <row r="51" spans="1:79" s="37" customFormat="1" ht="29.1" customHeight="1" x14ac:dyDescent="0.2">
      <c r="A51" s="214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5"/>
      <c r="Q51" s="191" t="s">
        <v>5</v>
      </c>
      <c r="R51" s="192"/>
      <c r="S51" s="192"/>
      <c r="T51" s="192"/>
      <c r="U51" s="193"/>
      <c r="V51" s="191" t="s">
        <v>4</v>
      </c>
      <c r="W51" s="192"/>
      <c r="X51" s="192"/>
      <c r="Y51" s="192"/>
      <c r="Z51" s="193"/>
      <c r="AA51" s="191" t="s">
        <v>31</v>
      </c>
      <c r="AB51" s="192"/>
      <c r="AC51" s="192"/>
      <c r="AD51" s="192"/>
      <c r="AE51" s="192"/>
      <c r="AF51" s="193"/>
      <c r="AG51" s="191" t="s">
        <v>5</v>
      </c>
      <c r="AH51" s="192"/>
      <c r="AI51" s="192"/>
      <c r="AJ51" s="192"/>
      <c r="AK51" s="193"/>
      <c r="AL51" s="191" t="s">
        <v>4</v>
      </c>
      <c r="AM51" s="192"/>
      <c r="AN51" s="192"/>
      <c r="AO51" s="192"/>
      <c r="AP51" s="193"/>
      <c r="AQ51" s="191" t="s">
        <v>31</v>
      </c>
      <c r="AR51" s="192"/>
      <c r="AS51" s="192"/>
      <c r="AT51" s="192"/>
      <c r="AU51" s="192"/>
      <c r="AV51" s="193"/>
      <c r="AW51" s="191" t="s">
        <v>5</v>
      </c>
      <c r="AX51" s="192"/>
      <c r="AY51" s="192"/>
      <c r="AZ51" s="192"/>
      <c r="BA51" s="193"/>
      <c r="BB51" s="191" t="s">
        <v>4</v>
      </c>
      <c r="BC51" s="192"/>
      <c r="BD51" s="192"/>
      <c r="BE51" s="192"/>
      <c r="BF51" s="193"/>
      <c r="BG51" s="191" t="s">
        <v>31</v>
      </c>
      <c r="BH51" s="192"/>
      <c r="BI51" s="192"/>
      <c r="BJ51" s="192"/>
      <c r="BK51" s="192"/>
      <c r="BL51" s="193"/>
      <c r="BM51" s="43"/>
      <c r="BN51" s="43"/>
      <c r="BO51" s="43"/>
      <c r="BP51" s="43"/>
      <c r="BQ51" s="43"/>
    </row>
    <row r="52" spans="1:79" s="37" customFormat="1" ht="15.95" customHeight="1" x14ac:dyDescent="0.2">
      <c r="A52" s="191">
        <v>1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3"/>
      <c r="Q52" s="191">
        <v>2</v>
      </c>
      <c r="R52" s="192"/>
      <c r="S52" s="192"/>
      <c r="T52" s="192"/>
      <c r="U52" s="193"/>
      <c r="V52" s="191">
        <v>3</v>
      </c>
      <c r="W52" s="192"/>
      <c r="X52" s="192"/>
      <c r="Y52" s="192"/>
      <c r="Z52" s="193"/>
      <c r="AA52" s="191">
        <v>4</v>
      </c>
      <c r="AB52" s="192"/>
      <c r="AC52" s="192"/>
      <c r="AD52" s="192"/>
      <c r="AE52" s="192"/>
      <c r="AF52" s="193"/>
      <c r="AG52" s="191">
        <v>5</v>
      </c>
      <c r="AH52" s="192"/>
      <c r="AI52" s="192"/>
      <c r="AJ52" s="192"/>
      <c r="AK52" s="193"/>
      <c r="AL52" s="191">
        <v>6</v>
      </c>
      <c r="AM52" s="192"/>
      <c r="AN52" s="192"/>
      <c r="AO52" s="192"/>
      <c r="AP52" s="193"/>
      <c r="AQ52" s="191">
        <v>7</v>
      </c>
      <c r="AR52" s="192"/>
      <c r="AS52" s="192"/>
      <c r="AT52" s="192"/>
      <c r="AU52" s="192"/>
      <c r="AV52" s="193"/>
      <c r="AW52" s="191">
        <v>8</v>
      </c>
      <c r="AX52" s="192"/>
      <c r="AY52" s="192"/>
      <c r="AZ52" s="192"/>
      <c r="BA52" s="193"/>
      <c r="BB52" s="230">
        <v>9</v>
      </c>
      <c r="BC52" s="231"/>
      <c r="BD52" s="231"/>
      <c r="BE52" s="231"/>
      <c r="BF52" s="232"/>
      <c r="BG52" s="230">
        <v>10</v>
      </c>
      <c r="BH52" s="231"/>
      <c r="BI52" s="231"/>
      <c r="BJ52" s="231"/>
      <c r="BK52" s="231"/>
      <c r="BL52" s="232"/>
      <c r="BM52" s="44"/>
      <c r="BN52" s="44"/>
      <c r="BO52" s="44"/>
      <c r="BP52" s="44"/>
      <c r="BQ52" s="44"/>
    </row>
    <row r="53" spans="1:79" s="37" customFormat="1" ht="18" hidden="1" customHeight="1" x14ac:dyDescent="0.2">
      <c r="A53" s="194" t="s">
        <v>19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6"/>
      <c r="Q53" s="203" t="s">
        <v>15</v>
      </c>
      <c r="R53" s="204"/>
      <c r="S53" s="204"/>
      <c r="T53" s="204"/>
      <c r="U53" s="205"/>
      <c r="V53" s="203" t="s">
        <v>14</v>
      </c>
      <c r="W53" s="204"/>
      <c r="X53" s="204"/>
      <c r="Y53" s="204"/>
      <c r="Z53" s="205"/>
      <c r="AA53" s="233" t="s">
        <v>21</v>
      </c>
      <c r="AB53" s="234"/>
      <c r="AC53" s="234"/>
      <c r="AD53" s="234"/>
      <c r="AE53" s="234"/>
      <c r="AF53" s="235"/>
      <c r="AG53" s="203" t="s">
        <v>16</v>
      </c>
      <c r="AH53" s="204"/>
      <c r="AI53" s="204"/>
      <c r="AJ53" s="204"/>
      <c r="AK53" s="205"/>
      <c r="AL53" s="203" t="s">
        <v>17</v>
      </c>
      <c r="AM53" s="204"/>
      <c r="AN53" s="204"/>
      <c r="AO53" s="204"/>
      <c r="AP53" s="205"/>
      <c r="AQ53" s="233" t="s">
        <v>21</v>
      </c>
      <c r="AR53" s="234"/>
      <c r="AS53" s="234"/>
      <c r="AT53" s="234"/>
      <c r="AU53" s="234"/>
      <c r="AV53" s="235"/>
      <c r="AW53" s="132" t="s">
        <v>22</v>
      </c>
      <c r="AX53" s="133"/>
      <c r="AY53" s="133"/>
      <c r="AZ53" s="133"/>
      <c r="BA53" s="134"/>
      <c r="BB53" s="132" t="s">
        <v>22</v>
      </c>
      <c r="BC53" s="133"/>
      <c r="BD53" s="133"/>
      <c r="BE53" s="133"/>
      <c r="BF53" s="134"/>
      <c r="BG53" s="219" t="s">
        <v>21</v>
      </c>
      <c r="BH53" s="220"/>
      <c r="BI53" s="220"/>
      <c r="BJ53" s="220"/>
      <c r="BK53" s="220"/>
      <c r="BL53" s="221"/>
      <c r="BM53" s="45"/>
      <c r="BN53" s="45"/>
      <c r="BO53" s="45"/>
      <c r="BP53" s="45"/>
      <c r="BQ53" s="45"/>
      <c r="CA53" s="37" t="s">
        <v>26</v>
      </c>
    </row>
    <row r="54" spans="1:79" s="28" customFormat="1" ht="33.75" customHeight="1" x14ac:dyDescent="0.15">
      <c r="A54" s="177" t="str">
        <f>[1]КПК0110180!$A$55</f>
        <v>Міська програма розвитку органів самоорганізації населення м.Сватове на 2019-2020 роки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9"/>
      <c r="Q54" s="222">
        <f>AA46</f>
        <v>166200</v>
      </c>
      <c r="R54" s="223"/>
      <c r="S54" s="223"/>
      <c r="T54" s="223"/>
      <c r="U54" s="224"/>
      <c r="V54" s="222">
        <f>AF46</f>
        <v>0</v>
      </c>
      <c r="W54" s="223"/>
      <c r="X54" s="223"/>
      <c r="Y54" s="223"/>
      <c r="Z54" s="224"/>
      <c r="AA54" s="222">
        <f>Q54+V54</f>
        <v>166200</v>
      </c>
      <c r="AB54" s="223"/>
      <c r="AC54" s="223"/>
      <c r="AD54" s="223"/>
      <c r="AE54" s="223"/>
      <c r="AF54" s="224"/>
      <c r="AG54" s="222">
        <f>AP46</f>
        <v>22281.599999999999</v>
      </c>
      <c r="AH54" s="223"/>
      <c r="AI54" s="223"/>
      <c r="AJ54" s="223"/>
      <c r="AK54" s="224"/>
      <c r="AL54" s="222">
        <f>AU46</f>
        <v>0</v>
      </c>
      <c r="AM54" s="223"/>
      <c r="AN54" s="223"/>
      <c r="AO54" s="223"/>
      <c r="AP54" s="224"/>
      <c r="AQ54" s="222">
        <f>AG54+AL54</f>
        <v>22281.599999999999</v>
      </c>
      <c r="AR54" s="223"/>
      <c r="AS54" s="223"/>
      <c r="AT54" s="223"/>
      <c r="AU54" s="223"/>
      <c r="AV54" s="224"/>
      <c r="AW54" s="222">
        <f>AG54-Q54</f>
        <v>-143918.39999999999</v>
      </c>
      <c r="AX54" s="223"/>
      <c r="AY54" s="223"/>
      <c r="AZ54" s="223"/>
      <c r="BA54" s="224"/>
      <c r="BB54" s="236">
        <f>AL54-V54</f>
        <v>0</v>
      </c>
      <c r="BC54" s="237"/>
      <c r="BD54" s="237"/>
      <c r="BE54" s="237"/>
      <c r="BF54" s="238"/>
      <c r="BG54" s="236">
        <f>AW54+BB54</f>
        <v>-143918.39999999999</v>
      </c>
      <c r="BH54" s="237"/>
      <c r="BI54" s="237"/>
      <c r="BJ54" s="237"/>
      <c r="BK54" s="237"/>
      <c r="BL54" s="238"/>
      <c r="BM54" s="21"/>
      <c r="BN54" s="21"/>
      <c r="BO54" s="21"/>
      <c r="BP54" s="21"/>
      <c r="BQ54" s="21"/>
      <c r="CA54" s="28" t="s">
        <v>27</v>
      </c>
    </row>
    <row r="55" spans="1:79" s="37" customFormat="1" ht="12" x14ac:dyDescent="0.2"/>
    <row r="56" spans="1:79" s="37" customFormat="1" ht="15.75" customHeight="1" x14ac:dyDescent="0.2">
      <c r="A56" s="185" t="s">
        <v>53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</row>
    <row r="57" spans="1:79" s="37" customFormat="1" ht="5.25" customHeight="1" x14ac:dyDescent="0.2"/>
    <row r="58" spans="1:79" s="69" customFormat="1" ht="23.25" customHeight="1" x14ac:dyDescent="0.15">
      <c r="A58" s="139" t="s">
        <v>10</v>
      </c>
      <c r="B58" s="140"/>
      <c r="C58" s="139" t="s">
        <v>9</v>
      </c>
      <c r="D58" s="143"/>
      <c r="E58" s="143"/>
      <c r="F58" s="143"/>
      <c r="G58" s="143"/>
      <c r="H58" s="143"/>
      <c r="I58" s="140"/>
      <c r="J58" s="139" t="s">
        <v>8</v>
      </c>
      <c r="K58" s="143"/>
      <c r="L58" s="143"/>
      <c r="M58" s="143"/>
      <c r="N58" s="140"/>
      <c r="O58" s="139" t="s">
        <v>7</v>
      </c>
      <c r="P58" s="143"/>
      <c r="Q58" s="143"/>
      <c r="R58" s="143"/>
      <c r="S58" s="143"/>
      <c r="T58" s="143"/>
      <c r="U58" s="143"/>
      <c r="V58" s="143"/>
      <c r="W58" s="143"/>
      <c r="X58" s="140"/>
      <c r="Y58" s="147" t="s">
        <v>30</v>
      </c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9"/>
      <c r="AN58" s="147" t="s">
        <v>55</v>
      </c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9"/>
      <c r="BC58" s="239" t="s">
        <v>3</v>
      </c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1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9" s="69" customFormat="1" ht="15.75" customHeight="1" x14ac:dyDescent="0.15">
      <c r="A59" s="141"/>
      <c r="B59" s="142"/>
      <c r="C59" s="141"/>
      <c r="D59" s="144"/>
      <c r="E59" s="144"/>
      <c r="F59" s="144"/>
      <c r="G59" s="144"/>
      <c r="H59" s="144"/>
      <c r="I59" s="142"/>
      <c r="J59" s="141"/>
      <c r="K59" s="144"/>
      <c r="L59" s="144"/>
      <c r="M59" s="144"/>
      <c r="N59" s="142"/>
      <c r="O59" s="141"/>
      <c r="P59" s="144"/>
      <c r="Q59" s="144"/>
      <c r="R59" s="144"/>
      <c r="S59" s="144"/>
      <c r="T59" s="144"/>
      <c r="U59" s="144"/>
      <c r="V59" s="144"/>
      <c r="W59" s="144"/>
      <c r="X59" s="142"/>
      <c r="Y59" s="147" t="s">
        <v>5</v>
      </c>
      <c r="Z59" s="148"/>
      <c r="AA59" s="148"/>
      <c r="AB59" s="148"/>
      <c r="AC59" s="149"/>
      <c r="AD59" s="147" t="s">
        <v>4</v>
      </c>
      <c r="AE59" s="148"/>
      <c r="AF59" s="148"/>
      <c r="AG59" s="148"/>
      <c r="AH59" s="149"/>
      <c r="AI59" s="147" t="s">
        <v>31</v>
      </c>
      <c r="AJ59" s="148"/>
      <c r="AK59" s="148"/>
      <c r="AL59" s="148"/>
      <c r="AM59" s="149"/>
      <c r="AN59" s="147" t="s">
        <v>5</v>
      </c>
      <c r="AO59" s="148"/>
      <c r="AP59" s="148"/>
      <c r="AQ59" s="148"/>
      <c r="AR59" s="149"/>
      <c r="AS59" s="147" t="s">
        <v>4</v>
      </c>
      <c r="AT59" s="148"/>
      <c r="AU59" s="148"/>
      <c r="AV59" s="148"/>
      <c r="AW59" s="149"/>
      <c r="AX59" s="147" t="s">
        <v>31</v>
      </c>
      <c r="AY59" s="148"/>
      <c r="AZ59" s="148"/>
      <c r="BA59" s="148"/>
      <c r="BB59" s="149"/>
      <c r="BC59" s="147" t="s">
        <v>5</v>
      </c>
      <c r="BD59" s="148"/>
      <c r="BE59" s="148"/>
      <c r="BF59" s="148"/>
      <c r="BG59" s="149"/>
      <c r="BH59" s="147" t="s">
        <v>4</v>
      </c>
      <c r="BI59" s="148"/>
      <c r="BJ59" s="148"/>
      <c r="BK59" s="148"/>
      <c r="BL59" s="149"/>
      <c r="BM59" s="147" t="s">
        <v>31</v>
      </c>
      <c r="BN59" s="148"/>
      <c r="BO59" s="148"/>
      <c r="BP59" s="148"/>
      <c r="BQ59" s="149"/>
      <c r="BR59" s="70"/>
      <c r="BS59" s="70"/>
      <c r="BT59" s="70"/>
      <c r="BU59" s="70"/>
      <c r="BV59" s="70"/>
      <c r="BW59" s="70"/>
      <c r="BX59" s="70"/>
      <c r="BY59" s="70"/>
      <c r="BZ59" s="68"/>
    </row>
    <row r="60" spans="1:79" s="69" customFormat="1" ht="15.95" customHeight="1" x14ac:dyDescent="0.15">
      <c r="A60" s="147">
        <v>1</v>
      </c>
      <c r="B60" s="149"/>
      <c r="C60" s="147">
        <v>2</v>
      </c>
      <c r="D60" s="148"/>
      <c r="E60" s="148"/>
      <c r="F60" s="148"/>
      <c r="G60" s="148"/>
      <c r="H60" s="148"/>
      <c r="I60" s="149"/>
      <c r="J60" s="147">
        <v>3</v>
      </c>
      <c r="K60" s="148"/>
      <c r="L60" s="148"/>
      <c r="M60" s="148"/>
      <c r="N60" s="149"/>
      <c r="O60" s="147">
        <v>4</v>
      </c>
      <c r="P60" s="148"/>
      <c r="Q60" s="148"/>
      <c r="R60" s="148"/>
      <c r="S60" s="148"/>
      <c r="T60" s="148"/>
      <c r="U60" s="148"/>
      <c r="V60" s="148"/>
      <c r="W60" s="148"/>
      <c r="X60" s="149"/>
      <c r="Y60" s="147">
        <v>5</v>
      </c>
      <c r="Z60" s="148"/>
      <c r="AA60" s="148"/>
      <c r="AB60" s="148"/>
      <c r="AC60" s="149"/>
      <c r="AD60" s="147">
        <v>6</v>
      </c>
      <c r="AE60" s="148"/>
      <c r="AF60" s="148"/>
      <c r="AG60" s="148"/>
      <c r="AH60" s="149"/>
      <c r="AI60" s="147">
        <v>7</v>
      </c>
      <c r="AJ60" s="148"/>
      <c r="AK60" s="148"/>
      <c r="AL60" s="148"/>
      <c r="AM60" s="149"/>
      <c r="AN60" s="147">
        <v>8</v>
      </c>
      <c r="AO60" s="148"/>
      <c r="AP60" s="148"/>
      <c r="AQ60" s="148"/>
      <c r="AR60" s="149"/>
      <c r="AS60" s="147">
        <v>9</v>
      </c>
      <c r="AT60" s="148"/>
      <c r="AU60" s="148"/>
      <c r="AV60" s="148"/>
      <c r="AW60" s="149"/>
      <c r="AX60" s="147">
        <v>10</v>
      </c>
      <c r="AY60" s="148"/>
      <c r="AZ60" s="148"/>
      <c r="BA60" s="148"/>
      <c r="BB60" s="149"/>
      <c r="BC60" s="147">
        <v>11</v>
      </c>
      <c r="BD60" s="148"/>
      <c r="BE60" s="148"/>
      <c r="BF60" s="148"/>
      <c r="BG60" s="149"/>
      <c r="BH60" s="147">
        <v>12</v>
      </c>
      <c r="BI60" s="148"/>
      <c r="BJ60" s="148"/>
      <c r="BK60" s="148"/>
      <c r="BL60" s="149"/>
      <c r="BM60" s="147">
        <v>13</v>
      </c>
      <c r="BN60" s="148"/>
      <c r="BO60" s="148"/>
      <c r="BP60" s="148"/>
      <c r="BQ60" s="149"/>
      <c r="BR60" s="70"/>
      <c r="BS60" s="70"/>
      <c r="BT60" s="70"/>
      <c r="BU60" s="70"/>
      <c r="BV60" s="70"/>
      <c r="BW60" s="70"/>
      <c r="BX60" s="70"/>
      <c r="BY60" s="70"/>
      <c r="BZ60" s="68"/>
    </row>
    <row r="61" spans="1:79" s="25" customFormat="1" ht="36" customHeight="1" x14ac:dyDescent="0.2">
      <c r="A61" s="125"/>
      <c r="B61" s="127"/>
      <c r="C61" s="245" t="str">
        <f>[1]КПК0110180!$G62</f>
        <v>Показник затрат: обсяг видатків на організацію роботи комітетів</v>
      </c>
      <c r="D61" s="246"/>
      <c r="E61" s="246"/>
      <c r="F61" s="246"/>
      <c r="G61" s="246"/>
      <c r="H61" s="246"/>
      <c r="I61" s="247"/>
      <c r="J61" s="125" t="s">
        <v>135</v>
      </c>
      <c r="K61" s="126"/>
      <c r="L61" s="126"/>
      <c r="M61" s="126"/>
      <c r="N61" s="127"/>
      <c r="O61" s="245" t="s">
        <v>169</v>
      </c>
      <c r="P61" s="246"/>
      <c r="Q61" s="246"/>
      <c r="R61" s="246"/>
      <c r="S61" s="246"/>
      <c r="T61" s="246"/>
      <c r="U61" s="246"/>
      <c r="V61" s="246"/>
      <c r="W61" s="246"/>
      <c r="X61" s="247"/>
      <c r="Y61" s="242">
        <f>Q54</f>
        <v>166200</v>
      </c>
      <c r="Z61" s="243"/>
      <c r="AA61" s="243"/>
      <c r="AB61" s="243"/>
      <c r="AC61" s="244"/>
      <c r="AD61" s="242"/>
      <c r="AE61" s="243"/>
      <c r="AF61" s="243"/>
      <c r="AG61" s="243"/>
      <c r="AH61" s="244"/>
      <c r="AI61" s="242">
        <f>Y61</f>
        <v>166200</v>
      </c>
      <c r="AJ61" s="243"/>
      <c r="AK61" s="243"/>
      <c r="AL61" s="243"/>
      <c r="AM61" s="244"/>
      <c r="AN61" s="242">
        <f>AG54</f>
        <v>22281.599999999999</v>
      </c>
      <c r="AO61" s="243"/>
      <c r="AP61" s="243"/>
      <c r="AQ61" s="243"/>
      <c r="AR61" s="244"/>
      <c r="AS61" s="242"/>
      <c r="AT61" s="243"/>
      <c r="AU61" s="243"/>
      <c r="AV61" s="243"/>
      <c r="AW61" s="244"/>
      <c r="AX61" s="242">
        <f>AN61</f>
        <v>22281.599999999999</v>
      </c>
      <c r="AY61" s="243"/>
      <c r="AZ61" s="243"/>
      <c r="BA61" s="243"/>
      <c r="BB61" s="244"/>
      <c r="BC61" s="242">
        <f>AN61-Y61</f>
        <v>-143918.39999999999</v>
      </c>
      <c r="BD61" s="243"/>
      <c r="BE61" s="243"/>
      <c r="BF61" s="243"/>
      <c r="BG61" s="244"/>
      <c r="BH61" s="242"/>
      <c r="BI61" s="243"/>
      <c r="BJ61" s="243"/>
      <c r="BK61" s="243"/>
      <c r="BL61" s="244"/>
      <c r="BM61" s="258">
        <f>BC61</f>
        <v>-143918.39999999999</v>
      </c>
      <c r="BN61" s="259"/>
      <c r="BO61" s="259"/>
      <c r="BP61" s="259"/>
      <c r="BQ61" s="260"/>
      <c r="BR61" s="26"/>
      <c r="BS61" s="26"/>
      <c r="BT61" s="26"/>
      <c r="BU61" s="26"/>
      <c r="BV61" s="26"/>
      <c r="BW61" s="26"/>
      <c r="BX61" s="26"/>
      <c r="BY61" s="26"/>
      <c r="BZ61" s="27"/>
    </row>
    <row r="62" spans="1:79" s="25" customFormat="1" ht="28.5" customHeight="1" x14ac:dyDescent="0.2">
      <c r="A62" s="125"/>
      <c r="B62" s="127"/>
      <c r="C62" s="245" t="str">
        <f>[1]КПК0110180!$G63</f>
        <v>Показник продукту: кількість голів комітетів</v>
      </c>
      <c r="D62" s="246"/>
      <c r="E62" s="246"/>
      <c r="F62" s="246"/>
      <c r="G62" s="246"/>
      <c r="H62" s="246"/>
      <c r="I62" s="247"/>
      <c r="J62" s="125" t="s">
        <v>200</v>
      </c>
      <c r="K62" s="126"/>
      <c r="L62" s="126"/>
      <c r="M62" s="126"/>
      <c r="N62" s="127"/>
      <c r="O62" s="245" t="s">
        <v>201</v>
      </c>
      <c r="P62" s="246"/>
      <c r="Q62" s="246"/>
      <c r="R62" s="246"/>
      <c r="S62" s="246"/>
      <c r="T62" s="246"/>
      <c r="U62" s="246"/>
      <c r="V62" s="246"/>
      <c r="W62" s="246"/>
      <c r="X62" s="247"/>
      <c r="Y62" s="242">
        <v>14</v>
      </c>
      <c r="Z62" s="243"/>
      <c r="AA62" s="243"/>
      <c r="AB62" s="243"/>
      <c r="AC62" s="244"/>
      <c r="AD62" s="242"/>
      <c r="AE62" s="243"/>
      <c r="AF62" s="243"/>
      <c r="AG62" s="243"/>
      <c r="AH62" s="244"/>
      <c r="AI62" s="242">
        <f t="shared" ref="AI62:AI64" si="5">Y62</f>
        <v>14</v>
      </c>
      <c r="AJ62" s="243"/>
      <c r="AK62" s="243"/>
      <c r="AL62" s="243"/>
      <c r="AM62" s="244"/>
      <c r="AN62" s="242">
        <v>3</v>
      </c>
      <c r="AO62" s="243"/>
      <c r="AP62" s="243"/>
      <c r="AQ62" s="243"/>
      <c r="AR62" s="244"/>
      <c r="AS62" s="242"/>
      <c r="AT62" s="243"/>
      <c r="AU62" s="243"/>
      <c r="AV62" s="243"/>
      <c r="AW62" s="244"/>
      <c r="AX62" s="242">
        <f t="shared" ref="AX62:AX64" si="6">AN62</f>
        <v>3</v>
      </c>
      <c r="AY62" s="243"/>
      <c r="AZ62" s="243"/>
      <c r="BA62" s="243"/>
      <c r="BB62" s="244"/>
      <c r="BC62" s="242">
        <f t="shared" ref="BC62:BC64" si="7">AN62-Y62</f>
        <v>-11</v>
      </c>
      <c r="BD62" s="243"/>
      <c r="BE62" s="243"/>
      <c r="BF62" s="243"/>
      <c r="BG62" s="244"/>
      <c r="BH62" s="242"/>
      <c r="BI62" s="243"/>
      <c r="BJ62" s="243"/>
      <c r="BK62" s="243"/>
      <c r="BL62" s="244"/>
      <c r="BM62" s="258">
        <f t="shared" ref="BM62:BM64" si="8">BC62</f>
        <v>-11</v>
      </c>
      <c r="BN62" s="259"/>
      <c r="BO62" s="259"/>
      <c r="BP62" s="259"/>
      <c r="BQ62" s="260"/>
      <c r="BR62" s="26"/>
      <c r="BS62" s="26"/>
      <c r="BT62" s="26"/>
      <c r="BU62" s="26"/>
      <c r="BV62" s="26"/>
      <c r="BW62" s="26"/>
      <c r="BX62" s="26"/>
      <c r="BY62" s="26"/>
      <c r="BZ62" s="27"/>
    </row>
    <row r="63" spans="1:79" s="25" customFormat="1" ht="33" customHeight="1" x14ac:dyDescent="0.2">
      <c r="A63" s="125"/>
      <c r="B63" s="127"/>
      <c r="C63" s="245" t="str">
        <f>[1]КПК0110180!$G64</f>
        <v>Показник ефективності: розмір видатків на 1 особу в рік</v>
      </c>
      <c r="D63" s="246"/>
      <c r="E63" s="246"/>
      <c r="F63" s="246"/>
      <c r="G63" s="246"/>
      <c r="H63" s="246"/>
      <c r="I63" s="247"/>
      <c r="J63" s="125" t="s">
        <v>135</v>
      </c>
      <c r="K63" s="126"/>
      <c r="L63" s="126"/>
      <c r="M63" s="126"/>
      <c r="N63" s="127"/>
      <c r="O63" s="245" t="s">
        <v>201</v>
      </c>
      <c r="P63" s="246"/>
      <c r="Q63" s="246"/>
      <c r="R63" s="246"/>
      <c r="S63" s="246"/>
      <c r="T63" s="246"/>
      <c r="U63" s="246"/>
      <c r="V63" s="246"/>
      <c r="W63" s="246"/>
      <c r="X63" s="247"/>
      <c r="Y63" s="242">
        <f>ROUND(AA43/Y62, 2)</f>
        <v>9000</v>
      </c>
      <c r="Z63" s="243"/>
      <c r="AA63" s="243"/>
      <c r="AB63" s="243"/>
      <c r="AC63" s="244"/>
      <c r="AD63" s="242"/>
      <c r="AE63" s="243"/>
      <c r="AF63" s="243"/>
      <c r="AG63" s="243"/>
      <c r="AH63" s="244"/>
      <c r="AI63" s="242">
        <f t="shared" si="5"/>
        <v>9000</v>
      </c>
      <c r="AJ63" s="243"/>
      <c r="AK63" s="243"/>
      <c r="AL63" s="243"/>
      <c r="AM63" s="244"/>
      <c r="AN63" s="242">
        <f>ROUND(AP43/AN62, 2)</f>
        <v>6833.33</v>
      </c>
      <c r="AO63" s="243"/>
      <c r="AP63" s="243"/>
      <c r="AQ63" s="243"/>
      <c r="AR63" s="244"/>
      <c r="AS63" s="242"/>
      <c r="AT63" s="243"/>
      <c r="AU63" s="243"/>
      <c r="AV63" s="243"/>
      <c r="AW63" s="244"/>
      <c r="AX63" s="242">
        <f t="shared" si="6"/>
        <v>6833.33</v>
      </c>
      <c r="AY63" s="243"/>
      <c r="AZ63" s="243"/>
      <c r="BA63" s="243"/>
      <c r="BB63" s="244"/>
      <c r="BC63" s="242">
        <f t="shared" si="7"/>
        <v>-2166.67</v>
      </c>
      <c r="BD63" s="243"/>
      <c r="BE63" s="243"/>
      <c r="BF63" s="243"/>
      <c r="BG63" s="244"/>
      <c r="BH63" s="242"/>
      <c r="BI63" s="243"/>
      <c r="BJ63" s="243"/>
      <c r="BK63" s="243"/>
      <c r="BL63" s="244"/>
      <c r="BM63" s="258">
        <f t="shared" si="8"/>
        <v>-2166.67</v>
      </c>
      <c r="BN63" s="259"/>
      <c r="BO63" s="259"/>
      <c r="BP63" s="259"/>
      <c r="BQ63" s="260"/>
      <c r="BR63" s="8"/>
      <c r="BS63" s="8"/>
      <c r="BT63" s="27"/>
      <c r="BU63" s="27"/>
      <c r="BV63" s="27"/>
      <c r="BW63" s="27"/>
      <c r="BX63" s="27"/>
      <c r="BY63" s="27"/>
      <c r="BZ63" s="27"/>
      <c r="CA63" s="25" t="s">
        <v>28</v>
      </c>
    </row>
    <row r="64" spans="1:79" s="25" customFormat="1" ht="33" customHeight="1" x14ac:dyDescent="0.2">
      <c r="A64" s="125">
        <v>1</v>
      </c>
      <c r="B64" s="127"/>
      <c r="C64" s="245" t="str">
        <f>[1]КПК0110180!$G65</f>
        <v>Показник ефективності: розмір видатків на 1 проведений захід в рік</v>
      </c>
      <c r="D64" s="246"/>
      <c r="E64" s="246"/>
      <c r="F64" s="246"/>
      <c r="G64" s="246"/>
      <c r="H64" s="246"/>
      <c r="I64" s="247"/>
      <c r="J64" s="248" t="s">
        <v>135</v>
      </c>
      <c r="K64" s="249"/>
      <c r="L64" s="249"/>
      <c r="M64" s="249"/>
      <c r="N64" s="250"/>
      <c r="O64" s="245" t="s">
        <v>201</v>
      </c>
      <c r="P64" s="246"/>
      <c r="Q64" s="246"/>
      <c r="R64" s="246"/>
      <c r="S64" s="246"/>
      <c r="T64" s="246"/>
      <c r="U64" s="246"/>
      <c r="V64" s="246"/>
      <c r="W64" s="246"/>
      <c r="X64" s="247"/>
      <c r="Y64" s="251">
        <f>ROUND(AA44/Y62, 2)</f>
        <v>2871.43</v>
      </c>
      <c r="Z64" s="252"/>
      <c r="AA64" s="252"/>
      <c r="AB64" s="252"/>
      <c r="AC64" s="253"/>
      <c r="AD64" s="251">
        <f t="shared" ref="AD64" si="9">AF46</f>
        <v>0</v>
      </c>
      <c r="AE64" s="252"/>
      <c r="AF64" s="252"/>
      <c r="AG64" s="252"/>
      <c r="AH64" s="253"/>
      <c r="AI64" s="242">
        <f t="shared" si="5"/>
        <v>2871.43</v>
      </c>
      <c r="AJ64" s="243"/>
      <c r="AK64" s="243"/>
      <c r="AL64" s="243"/>
      <c r="AM64" s="244"/>
      <c r="AN64" s="251">
        <f>ROUND(AP44/AN62, 2)</f>
        <v>593.87</v>
      </c>
      <c r="AO64" s="252"/>
      <c r="AP64" s="252"/>
      <c r="AQ64" s="252"/>
      <c r="AR64" s="253"/>
      <c r="AS64" s="251">
        <f t="shared" ref="AS64" si="10">AU46</f>
        <v>0</v>
      </c>
      <c r="AT64" s="252"/>
      <c r="AU64" s="252"/>
      <c r="AV64" s="252"/>
      <c r="AW64" s="253"/>
      <c r="AX64" s="242">
        <f t="shared" si="6"/>
        <v>593.87</v>
      </c>
      <c r="AY64" s="243"/>
      <c r="AZ64" s="243"/>
      <c r="BA64" s="243"/>
      <c r="BB64" s="244"/>
      <c r="BC64" s="242">
        <f t="shared" si="7"/>
        <v>-2277.56</v>
      </c>
      <c r="BD64" s="243"/>
      <c r="BE64" s="243"/>
      <c r="BF64" s="243"/>
      <c r="BG64" s="244"/>
      <c r="BH64" s="251">
        <f>BI46</f>
        <v>0</v>
      </c>
      <c r="BI64" s="252"/>
      <c r="BJ64" s="252"/>
      <c r="BK64" s="252"/>
      <c r="BL64" s="253"/>
      <c r="BM64" s="258">
        <f t="shared" si="8"/>
        <v>-2277.56</v>
      </c>
      <c r="BN64" s="259"/>
      <c r="BO64" s="259"/>
      <c r="BP64" s="259"/>
      <c r="BQ64" s="260"/>
      <c r="BR64" s="29"/>
      <c r="BS64" s="29"/>
      <c r="BT64" s="29"/>
      <c r="BU64" s="29"/>
      <c r="BV64" s="29"/>
      <c r="BW64" s="29"/>
      <c r="BX64" s="29"/>
      <c r="BY64" s="29"/>
      <c r="BZ64" s="27"/>
      <c r="CA64" s="25" t="s">
        <v>29</v>
      </c>
    </row>
    <row r="65" spans="1:64" s="37" customFormat="1" ht="12" x14ac:dyDescent="0.2"/>
    <row r="66" spans="1:64" s="37" customFormat="1" ht="15.95" customHeight="1" x14ac:dyDescent="0.2">
      <c r="A66" s="185" t="s">
        <v>56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</row>
    <row r="67" spans="1:64" s="37" customFormat="1" ht="7.5" customHeight="1" x14ac:dyDescent="0.2">
      <c r="A67" s="257"/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257"/>
      <c r="BG67" s="257"/>
      <c r="BH67" s="257"/>
      <c r="BI67" s="257"/>
      <c r="BJ67" s="257"/>
      <c r="BK67" s="257"/>
      <c r="BL67" s="257"/>
    </row>
    <row r="68" spans="1:64" s="37" customFormat="1" ht="15.75" hidden="1" customHeight="1" x14ac:dyDescent="0.2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s="37" customFormat="1" ht="15.75" hidden="1" customHeight="1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s="37" customFormat="1" ht="21.75" customHeight="1" x14ac:dyDescent="0.2">
      <c r="A70" s="254" t="str">
        <f>КПК0110150!A90</f>
        <v xml:space="preserve">Сватівський міський голова 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38"/>
      <c r="AO70" s="38"/>
      <c r="AP70" s="255" t="str">
        <f>КПК0110150!AP90</f>
        <v>Є.В.Рибалко</v>
      </c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</row>
    <row r="71" spans="1:64" s="37" customFormat="1" ht="12" x14ac:dyDescent="0.2">
      <c r="W71" s="256" t="s">
        <v>12</v>
      </c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49"/>
      <c r="AO71" s="49"/>
      <c r="AP71" s="256" t="s">
        <v>13</v>
      </c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</row>
    <row r="72" spans="1:64" s="37" customFormat="1" ht="8.25" customHeight="1" x14ac:dyDescent="0.2"/>
    <row r="73" spans="1:64" s="37" customFormat="1" ht="12" hidden="1" x14ac:dyDescent="0.2"/>
    <row r="74" spans="1:64" s="37" customFormat="1" ht="15.95" customHeight="1" x14ac:dyDescent="0.2">
      <c r="A74" s="254" t="s">
        <v>66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38"/>
      <c r="AO74" s="38"/>
      <c r="AP74" s="255" t="s">
        <v>67</v>
      </c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</row>
    <row r="75" spans="1:64" s="37" customFormat="1" ht="12" x14ac:dyDescent="0.2">
      <c r="W75" s="256" t="s">
        <v>12</v>
      </c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49"/>
      <c r="AO75" s="49"/>
      <c r="AP75" s="256" t="s">
        <v>13</v>
      </c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</row>
  </sheetData>
  <mergeCells count="244">
    <mergeCell ref="AS62:AW62"/>
    <mergeCell ref="AX62:BB62"/>
    <mergeCell ref="BC62:BG62"/>
    <mergeCell ref="BH62:BL62"/>
    <mergeCell ref="BM62:BQ62"/>
    <mergeCell ref="BC61:BG61"/>
    <mergeCell ref="BH61:BL61"/>
    <mergeCell ref="BM61:BQ61"/>
    <mergeCell ref="AN61:AR61"/>
    <mergeCell ref="AS61:AW61"/>
    <mergeCell ref="AX61:BB61"/>
    <mergeCell ref="A74:V74"/>
    <mergeCell ref="W74:AM74"/>
    <mergeCell ref="AP74:BH74"/>
    <mergeCell ref="W75:AM75"/>
    <mergeCell ref="AP75:BH75"/>
    <mergeCell ref="A45:BQ45"/>
    <mergeCell ref="A61:B61"/>
    <mergeCell ref="C61:I61"/>
    <mergeCell ref="J61:N61"/>
    <mergeCell ref="O61:X61"/>
    <mergeCell ref="A67:BL67"/>
    <mergeCell ref="A70:V70"/>
    <mergeCell ref="W70:AM70"/>
    <mergeCell ref="AP70:BH70"/>
    <mergeCell ref="W71:AM71"/>
    <mergeCell ref="AP71:BH71"/>
    <mergeCell ref="AS64:AW64"/>
    <mergeCell ref="AX64:BB64"/>
    <mergeCell ref="BC64:BG64"/>
    <mergeCell ref="BH64:BL64"/>
    <mergeCell ref="BM64:BQ64"/>
    <mergeCell ref="A66:BL66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S60:AW60"/>
    <mergeCell ref="AX60:BB60"/>
    <mergeCell ref="BC60:BG60"/>
    <mergeCell ref="BH60:BL60"/>
    <mergeCell ref="BM60:BQ60"/>
    <mergeCell ref="A63:B63"/>
    <mergeCell ref="C63:I63"/>
    <mergeCell ref="J63:N63"/>
    <mergeCell ref="O63:X63"/>
    <mergeCell ref="Y63:AC63"/>
    <mergeCell ref="A62:B62"/>
    <mergeCell ref="C62:I62"/>
    <mergeCell ref="J62:N62"/>
    <mergeCell ref="O62:X62"/>
    <mergeCell ref="Y62:AC62"/>
    <mergeCell ref="AD62:AH62"/>
    <mergeCell ref="AI62:AM62"/>
    <mergeCell ref="Y61:AC61"/>
    <mergeCell ref="AD61:AH61"/>
    <mergeCell ref="AI61:AM61"/>
    <mergeCell ref="AN62:AR62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D59:AH59"/>
    <mergeCell ref="AI59:AM59"/>
    <mergeCell ref="AN59:AR59"/>
    <mergeCell ref="BG54:BL54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BH59:BL59"/>
    <mergeCell ref="BM59:BQ59"/>
    <mergeCell ref="AS59:AW59"/>
    <mergeCell ref="AX59:BB59"/>
    <mergeCell ref="BC59:BG59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8:BL48"/>
    <mergeCell ref="A49:BL49"/>
    <mergeCell ref="A50:P51"/>
    <mergeCell ref="Q50:AF50"/>
    <mergeCell ref="AG50:AV50"/>
    <mergeCell ref="AW50:BL50"/>
    <mergeCell ref="Q51:U51"/>
    <mergeCell ref="V51:Z51"/>
    <mergeCell ref="AU46:AY46"/>
    <mergeCell ref="AZ46:BC46"/>
    <mergeCell ref="BD46:BH46"/>
    <mergeCell ref="BI46:BM46"/>
    <mergeCell ref="BG51:BL51"/>
    <mergeCell ref="AA51:AF51"/>
    <mergeCell ref="AG51:AK51"/>
    <mergeCell ref="AL51:AP51"/>
    <mergeCell ref="AQ51:AV51"/>
    <mergeCell ref="AW51:BA51"/>
    <mergeCell ref="BB51:BF51"/>
    <mergeCell ref="BN46:BQ46"/>
    <mergeCell ref="A46:B46"/>
    <mergeCell ref="C46:Z46"/>
    <mergeCell ref="AA46:AE46"/>
    <mergeCell ref="AF46:AJ46"/>
    <mergeCell ref="AK46:AO46"/>
    <mergeCell ref="AP46:AT4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4:B64">
    <cfRule type="cellIs" dxfId="28" priority="2" stopIfTrue="1" operator="equal">
      <formula>0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CB74"/>
  <sheetViews>
    <sheetView topLeftCell="A37" zoomScaleNormal="100" workbookViewId="0">
      <selection activeCell="AG49" sqref="AG49:AV49"/>
    </sheetView>
  </sheetViews>
  <sheetFormatPr defaultRowHeight="12.75" x14ac:dyDescent="0.2"/>
  <cols>
    <col min="1" max="1" width="3.28515625" style="1" customWidth="1"/>
    <col min="2" max="2" width="2.28515625" style="1" customWidth="1"/>
    <col min="3" max="8" width="2.85546875" style="1" customWidth="1"/>
    <col min="9" max="9" width="4" style="1" customWidth="1"/>
    <col min="10" max="15" width="2.85546875" style="1" customWidth="1"/>
    <col min="16" max="16" width="1.42578125" style="1" customWidth="1"/>
    <col min="17" max="21" width="2.85546875" style="1" customWidth="1"/>
    <col min="22" max="24" width="2.140625" style="1" customWidth="1"/>
    <col min="25" max="49" width="2.85546875" style="1" customWidth="1"/>
    <col min="50" max="50" width="2.140625" style="1" customWidth="1"/>
    <col min="51" max="63" width="2.85546875" style="1" customWidth="1"/>
    <col min="64" max="64" width="1.5703125" style="1" customWidth="1"/>
    <col min="65" max="66" width="2.85546875" style="1" customWidth="1"/>
    <col min="67" max="67" width="3.85546875" style="1" customWidth="1"/>
    <col min="68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КПК0117461!L14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2" t="s">
        <v>42</v>
      </c>
      <c r="B20" s="82"/>
      <c r="C20" s="15"/>
      <c r="D20" s="83" t="s">
        <v>119</v>
      </c>
      <c r="E20" s="84"/>
      <c r="F20" s="84"/>
      <c r="G20" s="84"/>
      <c r="H20" s="84"/>
      <c r="I20" s="84"/>
      <c r="J20" s="84"/>
      <c r="K20" s="15"/>
      <c r="L20" s="83" t="s">
        <v>121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120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85" t="s">
        <v>118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">
        <v>130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75" hidden="1" customHeight="1" x14ac:dyDescent="0.2">
      <c r="A43" s="97" t="s">
        <v>18</v>
      </c>
      <c r="B43" s="97"/>
      <c r="C43" s="109" t="s">
        <v>19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111" t="s">
        <v>15</v>
      </c>
      <c r="AB43" s="111"/>
      <c r="AC43" s="111"/>
      <c r="AD43" s="111"/>
      <c r="AE43" s="111"/>
      <c r="AF43" s="111" t="s">
        <v>14</v>
      </c>
      <c r="AG43" s="111"/>
      <c r="AH43" s="111"/>
      <c r="AI43" s="111"/>
      <c r="AJ43" s="111"/>
      <c r="AK43" s="112" t="s">
        <v>21</v>
      </c>
      <c r="AL43" s="112"/>
      <c r="AM43" s="112"/>
      <c r="AN43" s="112"/>
      <c r="AO43" s="112"/>
      <c r="AP43" s="111" t="s">
        <v>16</v>
      </c>
      <c r="AQ43" s="111"/>
      <c r="AR43" s="111"/>
      <c r="AS43" s="111"/>
      <c r="AT43" s="111"/>
      <c r="AU43" s="111" t="s">
        <v>17</v>
      </c>
      <c r="AV43" s="111"/>
      <c r="AW43" s="111"/>
      <c r="AX43" s="111"/>
      <c r="AY43" s="111"/>
      <c r="AZ43" s="112" t="s">
        <v>21</v>
      </c>
      <c r="BA43" s="112"/>
      <c r="BB43" s="112"/>
      <c r="BC43" s="112"/>
      <c r="BD43" s="117" t="s">
        <v>37</v>
      </c>
      <c r="BE43" s="117"/>
      <c r="BF43" s="117"/>
      <c r="BG43" s="117"/>
      <c r="BH43" s="117"/>
      <c r="BI43" s="117" t="s">
        <v>37</v>
      </c>
      <c r="BJ43" s="117"/>
      <c r="BK43" s="117"/>
      <c r="BL43" s="117"/>
      <c r="BM43" s="117"/>
      <c r="BN43" s="118" t="s">
        <v>21</v>
      </c>
      <c r="BO43" s="118"/>
      <c r="BP43" s="118"/>
      <c r="BQ43" s="118"/>
      <c r="CA43" s="1" t="s">
        <v>24</v>
      </c>
    </row>
    <row r="44" spans="1:79" s="20" customFormat="1" ht="15.75" x14ac:dyDescent="0.2">
      <c r="A44" s="284"/>
      <c r="B44" s="284"/>
      <c r="C44" s="285" t="s">
        <v>62</v>
      </c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6"/>
      <c r="AA44" s="283">
        <v>249500</v>
      </c>
      <c r="AB44" s="283"/>
      <c r="AC44" s="283"/>
      <c r="AD44" s="283"/>
      <c r="AE44" s="283"/>
      <c r="AF44" s="283"/>
      <c r="AG44" s="283"/>
      <c r="AH44" s="283"/>
      <c r="AI44" s="283"/>
      <c r="AJ44" s="283"/>
      <c r="AK44" s="283">
        <f>AA44+AF44</f>
        <v>249500</v>
      </c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>
        <f>AP44+AU44</f>
        <v>0</v>
      </c>
      <c r="BA44" s="283"/>
      <c r="BB44" s="283"/>
      <c r="BC44" s="283"/>
      <c r="BD44" s="283">
        <f>AP44-AA44</f>
        <v>-249500</v>
      </c>
      <c r="BE44" s="283"/>
      <c r="BF44" s="283"/>
      <c r="BG44" s="283"/>
      <c r="BH44" s="283"/>
      <c r="BI44" s="283">
        <f>AU44-AF44</f>
        <v>0</v>
      </c>
      <c r="BJ44" s="283"/>
      <c r="BK44" s="283"/>
      <c r="BL44" s="283"/>
      <c r="BM44" s="283"/>
      <c r="BN44" s="283">
        <f>BD44+BI44</f>
        <v>-249500</v>
      </c>
      <c r="BO44" s="283"/>
      <c r="BP44" s="283"/>
      <c r="BQ44" s="283"/>
      <c r="CA44" s="20" t="s">
        <v>25</v>
      </c>
    </row>
    <row r="45" spans="1:79" s="20" customFormat="1" x14ac:dyDescent="0.2">
      <c r="A45" s="98" t="s">
        <v>230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100"/>
    </row>
    <row r="47" spans="1:79" ht="15.75" customHeight="1" x14ac:dyDescent="0.2">
      <c r="A47" s="105" t="s">
        <v>52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</row>
    <row r="48" spans="1:79" ht="15" customHeight="1" x14ac:dyDescent="0.2">
      <c r="A48" s="108" t="s">
        <v>68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</row>
    <row r="49" spans="1:79" ht="28.5" customHeight="1" x14ac:dyDescent="0.2">
      <c r="A49" s="93" t="s">
        <v>34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 t="s">
        <v>30</v>
      </c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 t="s">
        <v>54</v>
      </c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 t="s">
        <v>3</v>
      </c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2"/>
      <c r="BN49" s="2"/>
      <c r="BO49" s="2"/>
      <c r="BP49" s="2"/>
      <c r="BQ49" s="2"/>
    </row>
    <row r="50" spans="1:79" ht="29.1" customHeight="1" x14ac:dyDescent="0.2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 t="s">
        <v>5</v>
      </c>
      <c r="R50" s="93"/>
      <c r="S50" s="93"/>
      <c r="T50" s="93"/>
      <c r="U50" s="93"/>
      <c r="V50" s="93" t="s">
        <v>4</v>
      </c>
      <c r="W50" s="93"/>
      <c r="X50" s="93"/>
      <c r="Y50" s="93"/>
      <c r="Z50" s="93"/>
      <c r="AA50" s="93" t="s">
        <v>31</v>
      </c>
      <c r="AB50" s="93"/>
      <c r="AC50" s="93"/>
      <c r="AD50" s="93"/>
      <c r="AE50" s="93"/>
      <c r="AF50" s="93"/>
      <c r="AG50" s="93" t="s">
        <v>5</v>
      </c>
      <c r="AH50" s="93"/>
      <c r="AI50" s="93"/>
      <c r="AJ50" s="93"/>
      <c r="AK50" s="93"/>
      <c r="AL50" s="93" t="s">
        <v>4</v>
      </c>
      <c r="AM50" s="93"/>
      <c r="AN50" s="93"/>
      <c r="AO50" s="93"/>
      <c r="AP50" s="93"/>
      <c r="AQ50" s="93" t="s">
        <v>31</v>
      </c>
      <c r="AR50" s="93"/>
      <c r="AS50" s="93"/>
      <c r="AT50" s="93"/>
      <c r="AU50" s="93"/>
      <c r="AV50" s="93"/>
      <c r="AW50" s="153" t="s">
        <v>5</v>
      </c>
      <c r="AX50" s="154"/>
      <c r="AY50" s="154"/>
      <c r="AZ50" s="154"/>
      <c r="BA50" s="155"/>
      <c r="BB50" s="153" t="s">
        <v>4</v>
      </c>
      <c r="BC50" s="154"/>
      <c r="BD50" s="154"/>
      <c r="BE50" s="154"/>
      <c r="BF50" s="155"/>
      <c r="BG50" s="93" t="s">
        <v>31</v>
      </c>
      <c r="BH50" s="93"/>
      <c r="BI50" s="93"/>
      <c r="BJ50" s="93"/>
      <c r="BK50" s="93"/>
      <c r="BL50" s="93"/>
      <c r="BM50" s="2"/>
      <c r="BN50" s="2"/>
      <c r="BO50" s="2"/>
      <c r="BP50" s="2"/>
      <c r="BQ50" s="2"/>
    </row>
    <row r="51" spans="1:79" ht="15.95" customHeight="1" x14ac:dyDescent="0.25">
      <c r="A51" s="93">
        <v>1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>
        <v>2</v>
      </c>
      <c r="R51" s="93"/>
      <c r="S51" s="93"/>
      <c r="T51" s="93"/>
      <c r="U51" s="93"/>
      <c r="V51" s="93">
        <v>3</v>
      </c>
      <c r="W51" s="93"/>
      <c r="X51" s="93"/>
      <c r="Y51" s="93"/>
      <c r="Z51" s="93"/>
      <c r="AA51" s="93">
        <v>4</v>
      </c>
      <c r="AB51" s="93"/>
      <c r="AC51" s="93"/>
      <c r="AD51" s="93"/>
      <c r="AE51" s="93"/>
      <c r="AF51" s="93"/>
      <c r="AG51" s="93">
        <v>5</v>
      </c>
      <c r="AH51" s="93"/>
      <c r="AI51" s="93"/>
      <c r="AJ51" s="93"/>
      <c r="AK51" s="93"/>
      <c r="AL51" s="93">
        <v>6</v>
      </c>
      <c r="AM51" s="93"/>
      <c r="AN51" s="93"/>
      <c r="AO51" s="93"/>
      <c r="AP51" s="93"/>
      <c r="AQ51" s="93">
        <v>7</v>
      </c>
      <c r="AR51" s="93"/>
      <c r="AS51" s="93"/>
      <c r="AT51" s="93"/>
      <c r="AU51" s="93"/>
      <c r="AV51" s="93"/>
      <c r="AW51" s="93">
        <v>8</v>
      </c>
      <c r="AX51" s="93"/>
      <c r="AY51" s="93"/>
      <c r="AZ51" s="93"/>
      <c r="BA51" s="93"/>
      <c r="BB51" s="128">
        <v>9</v>
      </c>
      <c r="BC51" s="128"/>
      <c r="BD51" s="128"/>
      <c r="BE51" s="128"/>
      <c r="BF51" s="128"/>
      <c r="BG51" s="128">
        <v>10</v>
      </c>
      <c r="BH51" s="128"/>
      <c r="BI51" s="128"/>
      <c r="BJ51" s="128"/>
      <c r="BK51" s="128"/>
      <c r="BL51" s="128"/>
      <c r="BM51" s="6"/>
      <c r="BN51" s="6"/>
      <c r="BO51" s="6"/>
      <c r="BP51" s="6"/>
      <c r="BQ51" s="6"/>
    </row>
    <row r="52" spans="1:79" ht="28.5" customHeight="1" x14ac:dyDescent="0.2">
      <c r="A52" s="129" t="s">
        <v>131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11">
        <f>AA44</f>
        <v>249500</v>
      </c>
      <c r="R52" s="111"/>
      <c r="S52" s="111"/>
      <c r="T52" s="111"/>
      <c r="U52" s="111"/>
      <c r="V52" s="111"/>
      <c r="W52" s="111"/>
      <c r="X52" s="111"/>
      <c r="Y52" s="111"/>
      <c r="Z52" s="111"/>
      <c r="AA52" s="118">
        <f>Q52</f>
        <v>249500</v>
      </c>
      <c r="AB52" s="118"/>
      <c r="AC52" s="118"/>
      <c r="AD52" s="118"/>
      <c r="AE52" s="118"/>
      <c r="AF52" s="118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2"/>
      <c r="AR52" s="118"/>
      <c r="AS52" s="118"/>
      <c r="AT52" s="118"/>
      <c r="AU52" s="118"/>
      <c r="AV52" s="118"/>
      <c r="AW52" s="287">
        <f>AG52-Q52</f>
        <v>-249500</v>
      </c>
      <c r="AX52" s="288"/>
      <c r="AY52" s="288"/>
      <c r="AZ52" s="288"/>
      <c r="BA52" s="289"/>
      <c r="BB52" s="290"/>
      <c r="BC52" s="288"/>
      <c r="BD52" s="288"/>
      <c r="BE52" s="288"/>
      <c r="BF52" s="289"/>
      <c r="BG52" s="118">
        <f>AW52</f>
        <v>-249500</v>
      </c>
      <c r="BH52" s="118"/>
      <c r="BI52" s="118"/>
      <c r="BJ52" s="118"/>
      <c r="BK52" s="118"/>
      <c r="BL52" s="118"/>
      <c r="BM52" s="7"/>
      <c r="BN52" s="7"/>
      <c r="BO52" s="7"/>
      <c r="BP52" s="7"/>
      <c r="BQ52" s="7"/>
      <c r="CA52" s="1" t="s">
        <v>26</v>
      </c>
    </row>
    <row r="53" spans="1:79" s="20" customFormat="1" ht="15.75" x14ac:dyDescent="0.2">
      <c r="A53" s="291" t="s">
        <v>63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83">
        <f>Q52</f>
        <v>249500</v>
      </c>
      <c r="R53" s="283"/>
      <c r="S53" s="283"/>
      <c r="T53" s="283"/>
      <c r="U53" s="283"/>
      <c r="V53" s="283"/>
      <c r="W53" s="283"/>
      <c r="X53" s="283"/>
      <c r="Y53" s="283"/>
      <c r="Z53" s="283"/>
      <c r="AA53" s="283">
        <f>Q53+V53</f>
        <v>249500</v>
      </c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>
        <f>AG53+AL53</f>
        <v>0</v>
      </c>
      <c r="AR53" s="283"/>
      <c r="AS53" s="283"/>
      <c r="AT53" s="283"/>
      <c r="AU53" s="283"/>
      <c r="AV53" s="283"/>
      <c r="AW53" s="283">
        <f>AG53-Q53</f>
        <v>-249500</v>
      </c>
      <c r="AX53" s="283"/>
      <c r="AY53" s="283"/>
      <c r="AZ53" s="283"/>
      <c r="BA53" s="283"/>
      <c r="BB53" s="292">
        <f>AL53-V53</f>
        <v>0</v>
      </c>
      <c r="BC53" s="292"/>
      <c r="BD53" s="292"/>
      <c r="BE53" s="292"/>
      <c r="BF53" s="292"/>
      <c r="BG53" s="292">
        <f>AW53+BB53</f>
        <v>-249500</v>
      </c>
      <c r="BH53" s="292"/>
      <c r="BI53" s="292"/>
      <c r="BJ53" s="292"/>
      <c r="BK53" s="292"/>
      <c r="BL53" s="292"/>
      <c r="BM53" s="21"/>
      <c r="BN53" s="21"/>
      <c r="BO53" s="21"/>
      <c r="BP53" s="21"/>
      <c r="BQ53" s="21"/>
      <c r="CA53" s="20" t="s">
        <v>27</v>
      </c>
    </row>
    <row r="55" spans="1:79" ht="15.75" customHeight="1" x14ac:dyDescent="0.2">
      <c r="A55" s="105" t="s">
        <v>53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</row>
    <row r="57" spans="1:79" ht="45" customHeight="1" x14ac:dyDescent="0.2">
      <c r="A57" s="329" t="s">
        <v>10</v>
      </c>
      <c r="B57" s="330"/>
      <c r="C57" s="329" t="s">
        <v>9</v>
      </c>
      <c r="D57" s="104"/>
      <c r="E57" s="104"/>
      <c r="F57" s="104"/>
      <c r="G57" s="104"/>
      <c r="H57" s="104"/>
      <c r="I57" s="330"/>
      <c r="J57" s="329" t="s">
        <v>8</v>
      </c>
      <c r="K57" s="104"/>
      <c r="L57" s="104"/>
      <c r="M57" s="104"/>
      <c r="N57" s="330"/>
      <c r="O57" s="329" t="s">
        <v>7</v>
      </c>
      <c r="P57" s="104"/>
      <c r="Q57" s="104"/>
      <c r="R57" s="104"/>
      <c r="S57" s="104"/>
      <c r="T57" s="104"/>
      <c r="U57" s="104"/>
      <c r="V57" s="104"/>
      <c r="W57" s="104"/>
      <c r="X57" s="330"/>
      <c r="Y57" s="93" t="s">
        <v>30</v>
      </c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 t="s">
        <v>55</v>
      </c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334" t="s">
        <v>3</v>
      </c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331"/>
      <c r="B58" s="332"/>
      <c r="C58" s="331"/>
      <c r="D58" s="333"/>
      <c r="E58" s="333"/>
      <c r="F58" s="333"/>
      <c r="G58" s="333"/>
      <c r="H58" s="333"/>
      <c r="I58" s="332"/>
      <c r="J58" s="331"/>
      <c r="K58" s="333"/>
      <c r="L58" s="333"/>
      <c r="M58" s="333"/>
      <c r="N58" s="332"/>
      <c r="O58" s="331"/>
      <c r="P58" s="333"/>
      <c r="Q58" s="333"/>
      <c r="R58" s="333"/>
      <c r="S58" s="333"/>
      <c r="T58" s="333"/>
      <c r="U58" s="333"/>
      <c r="V58" s="333"/>
      <c r="W58" s="333"/>
      <c r="X58" s="332"/>
      <c r="Y58" s="153" t="s">
        <v>5</v>
      </c>
      <c r="Z58" s="154"/>
      <c r="AA58" s="154"/>
      <c r="AB58" s="154"/>
      <c r="AC58" s="155"/>
      <c r="AD58" s="153" t="s">
        <v>4</v>
      </c>
      <c r="AE58" s="154"/>
      <c r="AF58" s="154"/>
      <c r="AG58" s="154"/>
      <c r="AH58" s="155"/>
      <c r="AI58" s="93" t="s">
        <v>31</v>
      </c>
      <c r="AJ58" s="93"/>
      <c r="AK58" s="93"/>
      <c r="AL58" s="93"/>
      <c r="AM58" s="93"/>
      <c r="AN58" s="93" t="s">
        <v>5</v>
      </c>
      <c r="AO58" s="93"/>
      <c r="AP58" s="93"/>
      <c r="AQ58" s="93"/>
      <c r="AR58" s="93"/>
      <c r="AS58" s="93" t="s">
        <v>4</v>
      </c>
      <c r="AT58" s="93"/>
      <c r="AU58" s="93"/>
      <c r="AV58" s="93"/>
      <c r="AW58" s="93"/>
      <c r="AX58" s="93" t="s">
        <v>31</v>
      </c>
      <c r="AY58" s="93"/>
      <c r="AZ58" s="93"/>
      <c r="BA58" s="93"/>
      <c r="BB58" s="93"/>
      <c r="BC58" s="93" t="s">
        <v>5</v>
      </c>
      <c r="BD58" s="93"/>
      <c r="BE58" s="93"/>
      <c r="BF58" s="93"/>
      <c r="BG58" s="93"/>
      <c r="BH58" s="93" t="s">
        <v>4</v>
      </c>
      <c r="BI58" s="93"/>
      <c r="BJ58" s="93"/>
      <c r="BK58" s="93"/>
      <c r="BL58" s="93"/>
      <c r="BM58" s="93" t="s">
        <v>31</v>
      </c>
      <c r="BN58" s="93"/>
      <c r="BO58" s="93"/>
      <c r="BP58" s="93"/>
      <c r="BQ58" s="9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93">
        <v>1</v>
      </c>
      <c r="B59" s="93"/>
      <c r="C59" s="93">
        <v>2</v>
      </c>
      <c r="D59" s="93"/>
      <c r="E59" s="93"/>
      <c r="F59" s="93"/>
      <c r="G59" s="93"/>
      <c r="H59" s="93"/>
      <c r="I59" s="93"/>
      <c r="J59" s="93">
        <v>3</v>
      </c>
      <c r="K59" s="93"/>
      <c r="L59" s="93"/>
      <c r="M59" s="93"/>
      <c r="N59" s="93"/>
      <c r="O59" s="93">
        <v>4</v>
      </c>
      <c r="P59" s="93"/>
      <c r="Q59" s="93"/>
      <c r="R59" s="93"/>
      <c r="S59" s="93"/>
      <c r="T59" s="93"/>
      <c r="U59" s="93"/>
      <c r="V59" s="93"/>
      <c r="W59" s="93"/>
      <c r="X59" s="93"/>
      <c r="Y59" s="93">
        <v>5</v>
      </c>
      <c r="Z59" s="93"/>
      <c r="AA59" s="93"/>
      <c r="AB59" s="93"/>
      <c r="AC59" s="93"/>
      <c r="AD59" s="93">
        <v>6</v>
      </c>
      <c r="AE59" s="93"/>
      <c r="AF59" s="93"/>
      <c r="AG59" s="93"/>
      <c r="AH59" s="93"/>
      <c r="AI59" s="93">
        <v>7</v>
      </c>
      <c r="AJ59" s="93"/>
      <c r="AK59" s="93"/>
      <c r="AL59" s="93"/>
      <c r="AM59" s="93"/>
      <c r="AN59" s="153">
        <v>8</v>
      </c>
      <c r="AO59" s="154"/>
      <c r="AP59" s="154"/>
      <c r="AQ59" s="154"/>
      <c r="AR59" s="155"/>
      <c r="AS59" s="153">
        <v>9</v>
      </c>
      <c r="AT59" s="154"/>
      <c r="AU59" s="154"/>
      <c r="AV59" s="154"/>
      <c r="AW59" s="155"/>
      <c r="AX59" s="153">
        <v>10</v>
      </c>
      <c r="AY59" s="154"/>
      <c r="AZ59" s="154"/>
      <c r="BA59" s="154"/>
      <c r="BB59" s="155"/>
      <c r="BC59" s="153">
        <v>11</v>
      </c>
      <c r="BD59" s="154"/>
      <c r="BE59" s="154"/>
      <c r="BF59" s="154"/>
      <c r="BG59" s="155"/>
      <c r="BH59" s="153">
        <v>12</v>
      </c>
      <c r="BI59" s="154"/>
      <c r="BJ59" s="154"/>
      <c r="BK59" s="154"/>
      <c r="BL59" s="155"/>
      <c r="BM59" s="153">
        <v>13</v>
      </c>
      <c r="BN59" s="154"/>
      <c r="BO59" s="154"/>
      <c r="BP59" s="154"/>
      <c r="BQ59" s="15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97" t="s">
        <v>44</v>
      </c>
      <c r="B60" s="97"/>
      <c r="C60" s="98" t="s">
        <v>19</v>
      </c>
      <c r="D60" s="99"/>
      <c r="E60" s="99"/>
      <c r="F60" s="99"/>
      <c r="G60" s="99"/>
      <c r="H60" s="99"/>
      <c r="I60" s="100"/>
      <c r="J60" s="97" t="s">
        <v>20</v>
      </c>
      <c r="K60" s="97"/>
      <c r="L60" s="97"/>
      <c r="M60" s="97"/>
      <c r="N60" s="97"/>
      <c r="O60" s="129" t="s">
        <v>45</v>
      </c>
      <c r="P60" s="129"/>
      <c r="Q60" s="129"/>
      <c r="R60" s="129"/>
      <c r="S60" s="129"/>
      <c r="T60" s="129"/>
      <c r="U60" s="129"/>
      <c r="V60" s="129"/>
      <c r="W60" s="129"/>
      <c r="X60" s="98"/>
      <c r="Y60" s="111" t="s">
        <v>15</v>
      </c>
      <c r="Z60" s="111"/>
      <c r="AA60" s="111"/>
      <c r="AB60" s="111"/>
      <c r="AC60" s="111"/>
      <c r="AD60" s="111" t="s">
        <v>35</v>
      </c>
      <c r="AE60" s="111"/>
      <c r="AF60" s="111"/>
      <c r="AG60" s="111"/>
      <c r="AH60" s="111"/>
      <c r="AI60" s="111" t="s">
        <v>21</v>
      </c>
      <c r="AJ60" s="111"/>
      <c r="AK60" s="111"/>
      <c r="AL60" s="111"/>
      <c r="AM60" s="111"/>
      <c r="AN60" s="111" t="s">
        <v>36</v>
      </c>
      <c r="AO60" s="111"/>
      <c r="AP60" s="111"/>
      <c r="AQ60" s="111"/>
      <c r="AR60" s="111"/>
      <c r="AS60" s="111" t="s">
        <v>16</v>
      </c>
      <c r="AT60" s="111"/>
      <c r="AU60" s="111"/>
      <c r="AV60" s="111"/>
      <c r="AW60" s="111"/>
      <c r="AX60" s="111" t="s">
        <v>21</v>
      </c>
      <c r="AY60" s="111"/>
      <c r="AZ60" s="111"/>
      <c r="BA60" s="111"/>
      <c r="BB60" s="111"/>
      <c r="BC60" s="111" t="s">
        <v>38</v>
      </c>
      <c r="BD60" s="111"/>
      <c r="BE60" s="111"/>
      <c r="BF60" s="111"/>
      <c r="BG60" s="111"/>
      <c r="BH60" s="111" t="s">
        <v>38</v>
      </c>
      <c r="BI60" s="111"/>
      <c r="BJ60" s="111"/>
      <c r="BK60" s="111"/>
      <c r="BL60" s="111"/>
      <c r="BM60" s="294" t="s">
        <v>21</v>
      </c>
      <c r="BN60" s="294"/>
      <c r="BO60" s="294"/>
      <c r="BP60" s="294"/>
      <c r="BQ60" s="294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ht="51.75" customHeight="1" x14ac:dyDescent="0.2">
      <c r="A61" s="93">
        <v>1</v>
      </c>
      <c r="B61" s="93"/>
      <c r="C61" s="296" t="s">
        <v>132</v>
      </c>
      <c r="D61" s="296"/>
      <c r="E61" s="296"/>
      <c r="F61" s="296"/>
      <c r="G61" s="296"/>
      <c r="H61" s="296"/>
      <c r="I61" s="296"/>
      <c r="J61" s="296" t="s">
        <v>135</v>
      </c>
      <c r="K61" s="296"/>
      <c r="L61" s="296"/>
      <c r="M61" s="296"/>
      <c r="N61" s="296"/>
      <c r="O61" s="296" t="s">
        <v>137</v>
      </c>
      <c r="P61" s="296"/>
      <c r="Q61" s="296"/>
      <c r="R61" s="296"/>
      <c r="S61" s="296"/>
      <c r="T61" s="296"/>
      <c r="U61" s="296"/>
      <c r="V61" s="296"/>
      <c r="W61" s="296"/>
      <c r="X61" s="296"/>
      <c r="Y61" s="295">
        <f>Q52</f>
        <v>249500</v>
      </c>
      <c r="Z61" s="297"/>
      <c r="AA61" s="297"/>
      <c r="AB61" s="297"/>
      <c r="AC61" s="297"/>
      <c r="AD61" s="297"/>
      <c r="AE61" s="297"/>
      <c r="AF61" s="297"/>
      <c r="AG61" s="297"/>
      <c r="AH61" s="297"/>
      <c r="AI61" s="295">
        <f>Y61</f>
        <v>249500</v>
      </c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5"/>
      <c r="AY61" s="295"/>
      <c r="AZ61" s="295"/>
      <c r="BA61" s="295"/>
      <c r="BB61" s="295"/>
      <c r="BC61" s="295">
        <f>AN61-Y61</f>
        <v>-249500</v>
      </c>
      <c r="BD61" s="295"/>
      <c r="BE61" s="295"/>
      <c r="BF61" s="295"/>
      <c r="BG61" s="295"/>
      <c r="BH61" s="295"/>
      <c r="BI61" s="295"/>
      <c r="BJ61" s="295"/>
      <c r="BK61" s="295"/>
      <c r="BL61" s="295"/>
      <c r="BM61" s="295">
        <f>BC61</f>
        <v>-249500</v>
      </c>
      <c r="BN61" s="295"/>
      <c r="BO61" s="295"/>
      <c r="BP61" s="295"/>
      <c r="BQ61" s="295"/>
      <c r="BR61" s="12"/>
      <c r="BS61" s="12"/>
      <c r="BT61" s="9"/>
      <c r="BU61" s="9"/>
      <c r="BV61" s="9"/>
      <c r="BW61" s="9"/>
      <c r="BX61" s="9"/>
      <c r="BY61" s="9"/>
      <c r="BZ61" s="9"/>
    </row>
    <row r="62" spans="1:79" ht="54" customHeight="1" x14ac:dyDescent="0.2">
      <c r="A62" s="93">
        <v>2</v>
      </c>
      <c r="B62" s="93"/>
      <c r="C62" s="296" t="s">
        <v>133</v>
      </c>
      <c r="D62" s="296"/>
      <c r="E62" s="296"/>
      <c r="F62" s="296"/>
      <c r="G62" s="296"/>
      <c r="H62" s="296"/>
      <c r="I62" s="296"/>
      <c r="J62" s="296" t="s">
        <v>136</v>
      </c>
      <c r="K62" s="296"/>
      <c r="L62" s="296"/>
      <c r="M62" s="296"/>
      <c r="N62" s="296"/>
      <c r="O62" s="296" t="s">
        <v>138</v>
      </c>
      <c r="P62" s="296"/>
      <c r="Q62" s="296"/>
      <c r="R62" s="296"/>
      <c r="S62" s="296"/>
      <c r="T62" s="296"/>
      <c r="U62" s="296"/>
      <c r="V62" s="296"/>
      <c r="W62" s="296"/>
      <c r="X62" s="296"/>
      <c r="Y62" s="297">
        <v>111</v>
      </c>
      <c r="Z62" s="297"/>
      <c r="AA62" s="297"/>
      <c r="AB62" s="297"/>
      <c r="AC62" s="297"/>
      <c r="AD62" s="297"/>
      <c r="AE62" s="297"/>
      <c r="AF62" s="297"/>
      <c r="AG62" s="297"/>
      <c r="AH62" s="297"/>
      <c r="AI62" s="297">
        <f>Y62</f>
        <v>111</v>
      </c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5"/>
      <c r="AY62" s="295"/>
      <c r="AZ62" s="295"/>
      <c r="BA62" s="295"/>
      <c r="BB62" s="295"/>
      <c r="BC62" s="295">
        <f t="shared" ref="BC62:BC63" si="0">AN62-Y62</f>
        <v>-111</v>
      </c>
      <c r="BD62" s="295"/>
      <c r="BE62" s="295"/>
      <c r="BF62" s="295"/>
      <c r="BG62" s="295"/>
      <c r="BH62" s="295"/>
      <c r="BI62" s="295"/>
      <c r="BJ62" s="295"/>
      <c r="BK62" s="295"/>
      <c r="BL62" s="295"/>
      <c r="BM62" s="295">
        <f t="shared" ref="BM62:BM63" si="1">BC62</f>
        <v>-111</v>
      </c>
      <c r="BN62" s="295"/>
      <c r="BO62" s="295"/>
      <c r="BP62" s="295"/>
      <c r="BQ62" s="295"/>
      <c r="BR62" s="12"/>
      <c r="BS62" s="12"/>
      <c r="BT62" s="9"/>
      <c r="BU62" s="9"/>
      <c r="BV62" s="9"/>
      <c r="BW62" s="9"/>
      <c r="BX62" s="9"/>
      <c r="BY62" s="9"/>
      <c r="BZ62" s="9"/>
    </row>
    <row r="63" spans="1:79" ht="37.5" customHeight="1" x14ac:dyDescent="0.2">
      <c r="A63" s="93">
        <v>3</v>
      </c>
      <c r="B63" s="93"/>
      <c r="C63" s="296" t="s">
        <v>134</v>
      </c>
      <c r="D63" s="296"/>
      <c r="E63" s="296"/>
      <c r="F63" s="296"/>
      <c r="G63" s="296"/>
      <c r="H63" s="296"/>
      <c r="I63" s="296"/>
      <c r="J63" s="296" t="s">
        <v>135</v>
      </c>
      <c r="K63" s="296"/>
      <c r="L63" s="296"/>
      <c r="M63" s="296"/>
      <c r="N63" s="296"/>
      <c r="O63" s="296" t="s">
        <v>139</v>
      </c>
      <c r="P63" s="296"/>
      <c r="Q63" s="296"/>
      <c r="R63" s="296"/>
      <c r="S63" s="296"/>
      <c r="T63" s="296"/>
      <c r="U63" s="296"/>
      <c r="V63" s="296"/>
      <c r="W63" s="296"/>
      <c r="X63" s="296"/>
      <c r="Y63" s="297">
        <f>ROUND(Y61/Y62, 2)</f>
        <v>2247.75</v>
      </c>
      <c r="Z63" s="297"/>
      <c r="AA63" s="297"/>
      <c r="AB63" s="297"/>
      <c r="AC63" s="297"/>
      <c r="AD63" s="297"/>
      <c r="AE63" s="297"/>
      <c r="AF63" s="297"/>
      <c r="AG63" s="297"/>
      <c r="AH63" s="297"/>
      <c r="AI63" s="297">
        <f t="shared" ref="AI63" si="2">ROUND(AI61/AI62, 2)</f>
        <v>2247.75</v>
      </c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5">
        <f t="shared" si="0"/>
        <v>-2247.75</v>
      </c>
      <c r="BD63" s="295"/>
      <c r="BE63" s="295"/>
      <c r="BF63" s="295"/>
      <c r="BG63" s="295"/>
      <c r="BH63" s="295"/>
      <c r="BI63" s="295"/>
      <c r="BJ63" s="295"/>
      <c r="BK63" s="295"/>
      <c r="BL63" s="295"/>
      <c r="BM63" s="295">
        <f t="shared" si="1"/>
        <v>-2247.75</v>
      </c>
      <c r="BN63" s="295"/>
      <c r="BO63" s="295"/>
      <c r="BP63" s="295"/>
      <c r="BQ63" s="295"/>
      <c r="BR63" s="11"/>
      <c r="BS63" s="11"/>
      <c r="BT63" s="11"/>
      <c r="BU63" s="11"/>
      <c r="BV63" s="11"/>
      <c r="BW63" s="11"/>
      <c r="BX63" s="11"/>
      <c r="BY63" s="11"/>
      <c r="BZ63" s="9"/>
      <c r="CA63" s="1" t="s">
        <v>29</v>
      </c>
    </row>
    <row r="65" spans="1:64" ht="15.95" customHeight="1" x14ac:dyDescent="0.2">
      <c r="A65" s="105" t="s">
        <v>214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</row>
    <row r="66" spans="1:64" ht="15.95" customHeight="1" x14ac:dyDescent="0.2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15.9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69" spans="1:64" ht="18" customHeight="1" x14ac:dyDescent="0.2">
      <c r="A69" s="168" t="str">
        <f>КПК0117461!A76</f>
        <v xml:space="preserve">Сватівський міський голова 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3"/>
      <c r="AO69" s="3"/>
      <c r="AP69" s="171" t="str">
        <f>КПК0117461!AP76</f>
        <v>Є.В.Рибалко</v>
      </c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</row>
    <row r="70" spans="1:64" x14ac:dyDescent="0.2">
      <c r="W70" s="167" t="s">
        <v>12</v>
      </c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4"/>
      <c r="AO70" s="4"/>
      <c r="AP70" s="167" t="s">
        <v>13</v>
      </c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</row>
    <row r="73" spans="1:64" ht="15.95" customHeight="1" x14ac:dyDescent="0.2">
      <c r="A73" s="168" t="s">
        <v>66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3"/>
      <c r="AO73" s="3"/>
      <c r="AP73" s="171" t="s">
        <v>67</v>
      </c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</row>
    <row r="74" spans="1:64" x14ac:dyDescent="0.2">
      <c r="W74" s="167" t="s">
        <v>12</v>
      </c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4"/>
      <c r="AO74" s="4"/>
      <c r="AP74" s="167" t="s">
        <v>13</v>
      </c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</sheetData>
  <mergeCells count="233">
    <mergeCell ref="AX62:BB62"/>
    <mergeCell ref="BC62:BG62"/>
    <mergeCell ref="BH62:BL62"/>
    <mergeCell ref="BM62:BQ6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W74:AM74"/>
    <mergeCell ref="AP74:BH74"/>
    <mergeCell ref="A69:V69"/>
    <mergeCell ref="W69:AM69"/>
    <mergeCell ref="AP69:BH69"/>
    <mergeCell ref="W70:AM70"/>
    <mergeCell ref="AP70:BH70"/>
    <mergeCell ref="A73:V73"/>
    <mergeCell ref="W73:AM73"/>
    <mergeCell ref="AP73:BH73"/>
    <mergeCell ref="BM63:BQ63"/>
    <mergeCell ref="A65:BL65"/>
    <mergeCell ref="A66:BL66"/>
    <mergeCell ref="BM60:BQ60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0:AM60"/>
    <mergeCell ref="AN60:AR60"/>
    <mergeCell ref="AS60:AW60"/>
    <mergeCell ref="AX60:BB60"/>
    <mergeCell ref="BC60:BG60"/>
    <mergeCell ref="BH60:BL60"/>
    <mergeCell ref="Y61:AC61"/>
    <mergeCell ref="AD61:AH61"/>
    <mergeCell ref="AX63:BB63"/>
    <mergeCell ref="BC63:BG63"/>
    <mergeCell ref="BH63:BL63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X59:BB59"/>
    <mergeCell ref="BC59:BG59"/>
    <mergeCell ref="BH59:BL59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M59:BQ59"/>
    <mergeCell ref="AI59:AM59"/>
    <mergeCell ref="AN59:AR59"/>
    <mergeCell ref="AS59:AW59"/>
    <mergeCell ref="BH58:BL58"/>
    <mergeCell ref="BM58:BQ58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3:BL53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3:P53"/>
    <mergeCell ref="Q53:U53"/>
    <mergeCell ref="V53:Z53"/>
    <mergeCell ref="AA53:AF53"/>
    <mergeCell ref="AG53:AK53"/>
    <mergeCell ref="AL53:AP53"/>
    <mergeCell ref="AU44:AY44"/>
    <mergeCell ref="AZ44:BC44"/>
    <mergeCell ref="BD44:BH44"/>
    <mergeCell ref="BI44:BM44"/>
    <mergeCell ref="BN44:BQ44"/>
    <mergeCell ref="A47:BL47"/>
    <mergeCell ref="A44:B44"/>
    <mergeCell ref="C44:Z44"/>
    <mergeCell ref="AA44:AE44"/>
    <mergeCell ref="AF44:AJ44"/>
    <mergeCell ref="AK44:AO44"/>
    <mergeCell ref="AP44:AT44"/>
    <mergeCell ref="A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:C63">
    <cfRule type="cellIs" dxfId="5" priority="1" stopIfTrue="1" operator="equal">
      <formula>$C58</formula>
    </cfRule>
  </conditionalFormatting>
  <conditionalFormatting sqref="A61:B63">
    <cfRule type="cellIs" dxfId="4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  <pageSetUpPr fitToPage="1"/>
  </sheetPr>
  <dimension ref="A1:CB71"/>
  <sheetViews>
    <sheetView topLeftCell="A38" zoomScaleNormal="100" workbookViewId="0">
      <selection activeCell="AP67" sqref="AP67:BH6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КПК0117640!L14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2" t="s">
        <v>42</v>
      </c>
      <c r="B20" s="82"/>
      <c r="C20" s="15"/>
      <c r="D20" s="83" t="s">
        <v>123</v>
      </c>
      <c r="E20" s="84"/>
      <c r="F20" s="84"/>
      <c r="G20" s="84"/>
      <c r="H20" s="84"/>
      <c r="I20" s="84"/>
      <c r="J20" s="84"/>
      <c r="K20" s="15"/>
      <c r="L20" s="83" t="s">
        <v>125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124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85" t="s">
        <v>122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tr">
        <f>[1]КПК0117680!$G$37:$BL$37</f>
        <v>Сплата членських внесків до Асоціацій органів місцевого самоврядування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75" hidden="1" customHeight="1" x14ac:dyDescent="0.2">
      <c r="A43" s="97" t="s">
        <v>18</v>
      </c>
      <c r="B43" s="97"/>
      <c r="C43" s="109" t="s">
        <v>19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111" t="s">
        <v>15</v>
      </c>
      <c r="AB43" s="111"/>
      <c r="AC43" s="111"/>
      <c r="AD43" s="111"/>
      <c r="AE43" s="111"/>
      <c r="AF43" s="111" t="s">
        <v>14</v>
      </c>
      <c r="AG43" s="111"/>
      <c r="AH43" s="111"/>
      <c r="AI43" s="111"/>
      <c r="AJ43" s="111"/>
      <c r="AK43" s="112" t="s">
        <v>21</v>
      </c>
      <c r="AL43" s="112"/>
      <c r="AM43" s="112"/>
      <c r="AN43" s="112"/>
      <c r="AO43" s="112"/>
      <c r="AP43" s="111" t="s">
        <v>16</v>
      </c>
      <c r="AQ43" s="111"/>
      <c r="AR43" s="111"/>
      <c r="AS43" s="111"/>
      <c r="AT43" s="111"/>
      <c r="AU43" s="111" t="s">
        <v>17</v>
      </c>
      <c r="AV43" s="111"/>
      <c r="AW43" s="111"/>
      <c r="AX43" s="111"/>
      <c r="AY43" s="111"/>
      <c r="AZ43" s="112" t="s">
        <v>21</v>
      </c>
      <c r="BA43" s="112"/>
      <c r="BB43" s="112"/>
      <c r="BC43" s="112"/>
      <c r="BD43" s="117" t="s">
        <v>37</v>
      </c>
      <c r="BE43" s="117"/>
      <c r="BF43" s="117"/>
      <c r="BG43" s="117"/>
      <c r="BH43" s="117"/>
      <c r="BI43" s="117" t="s">
        <v>37</v>
      </c>
      <c r="BJ43" s="117"/>
      <c r="BK43" s="117"/>
      <c r="BL43" s="117"/>
      <c r="BM43" s="117"/>
      <c r="BN43" s="118" t="s">
        <v>21</v>
      </c>
      <c r="BO43" s="118"/>
      <c r="BP43" s="118"/>
      <c r="BQ43" s="118"/>
      <c r="CA43" s="1" t="s">
        <v>24</v>
      </c>
    </row>
    <row r="44" spans="1:79" s="20" customFormat="1" ht="15.75" x14ac:dyDescent="0.2">
      <c r="A44" s="284"/>
      <c r="B44" s="284"/>
      <c r="C44" s="285" t="s">
        <v>62</v>
      </c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6"/>
      <c r="AA44" s="283">
        <v>11100</v>
      </c>
      <c r="AB44" s="283"/>
      <c r="AC44" s="283"/>
      <c r="AD44" s="283"/>
      <c r="AE44" s="283"/>
      <c r="AF44" s="283"/>
      <c r="AG44" s="283"/>
      <c r="AH44" s="283"/>
      <c r="AI44" s="283"/>
      <c r="AJ44" s="283"/>
      <c r="AK44" s="283">
        <f>AA44+AF44</f>
        <v>11100</v>
      </c>
      <c r="AL44" s="283"/>
      <c r="AM44" s="283"/>
      <c r="AN44" s="283"/>
      <c r="AO44" s="283"/>
      <c r="AP44" s="283">
        <v>10765</v>
      </c>
      <c r="AQ44" s="283"/>
      <c r="AR44" s="283"/>
      <c r="AS44" s="283"/>
      <c r="AT44" s="283"/>
      <c r="AU44" s="283"/>
      <c r="AV44" s="283"/>
      <c r="AW44" s="283"/>
      <c r="AX44" s="283"/>
      <c r="AY44" s="283"/>
      <c r="AZ44" s="283">
        <f>AP44+AU44</f>
        <v>10765</v>
      </c>
      <c r="BA44" s="283"/>
      <c r="BB44" s="283"/>
      <c r="BC44" s="283"/>
      <c r="BD44" s="283">
        <f>AP44-AA44</f>
        <v>-335</v>
      </c>
      <c r="BE44" s="283"/>
      <c r="BF44" s="283"/>
      <c r="BG44" s="283"/>
      <c r="BH44" s="283"/>
      <c r="BI44" s="283">
        <f>AU44-AF44</f>
        <v>0</v>
      </c>
      <c r="BJ44" s="283"/>
      <c r="BK44" s="283"/>
      <c r="BL44" s="283"/>
      <c r="BM44" s="283"/>
      <c r="BN44" s="283">
        <f>BD44+BI44</f>
        <v>-335</v>
      </c>
      <c r="BO44" s="283"/>
      <c r="BP44" s="283"/>
      <c r="BQ44" s="283"/>
      <c r="CA44" s="20" t="s">
        <v>25</v>
      </c>
    </row>
    <row r="46" spans="1:79" ht="15.75" customHeight="1" x14ac:dyDescent="0.2">
      <c r="A46" s="105" t="s">
        <v>52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</row>
    <row r="47" spans="1:79" ht="15" customHeight="1" x14ac:dyDescent="0.2">
      <c r="A47" s="108" t="s">
        <v>68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</row>
    <row r="48" spans="1:79" ht="28.5" customHeight="1" x14ac:dyDescent="0.2">
      <c r="A48" s="93" t="s">
        <v>34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 t="s">
        <v>30</v>
      </c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 t="s">
        <v>54</v>
      </c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 t="s">
        <v>3</v>
      </c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2"/>
      <c r="BN48" s="2"/>
      <c r="BO48" s="2"/>
      <c r="BP48" s="2"/>
      <c r="BQ48" s="2"/>
    </row>
    <row r="49" spans="1:79" ht="29.1" customHeight="1" x14ac:dyDescent="0.2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 t="s">
        <v>5</v>
      </c>
      <c r="R49" s="93"/>
      <c r="S49" s="93"/>
      <c r="T49" s="93"/>
      <c r="U49" s="93"/>
      <c r="V49" s="93" t="s">
        <v>4</v>
      </c>
      <c r="W49" s="93"/>
      <c r="X49" s="93"/>
      <c r="Y49" s="93"/>
      <c r="Z49" s="93"/>
      <c r="AA49" s="93" t="s">
        <v>31</v>
      </c>
      <c r="AB49" s="93"/>
      <c r="AC49" s="93"/>
      <c r="AD49" s="93"/>
      <c r="AE49" s="93"/>
      <c r="AF49" s="93"/>
      <c r="AG49" s="93" t="s">
        <v>5</v>
      </c>
      <c r="AH49" s="93"/>
      <c r="AI49" s="93"/>
      <c r="AJ49" s="93"/>
      <c r="AK49" s="93"/>
      <c r="AL49" s="93" t="s">
        <v>4</v>
      </c>
      <c r="AM49" s="93"/>
      <c r="AN49" s="93"/>
      <c r="AO49" s="93"/>
      <c r="AP49" s="93"/>
      <c r="AQ49" s="93" t="s">
        <v>31</v>
      </c>
      <c r="AR49" s="93"/>
      <c r="AS49" s="93"/>
      <c r="AT49" s="93"/>
      <c r="AU49" s="93"/>
      <c r="AV49" s="93"/>
      <c r="AW49" s="153" t="s">
        <v>5</v>
      </c>
      <c r="AX49" s="154"/>
      <c r="AY49" s="154"/>
      <c r="AZ49" s="154"/>
      <c r="BA49" s="155"/>
      <c r="BB49" s="153" t="s">
        <v>4</v>
      </c>
      <c r="BC49" s="154"/>
      <c r="BD49" s="154"/>
      <c r="BE49" s="154"/>
      <c r="BF49" s="155"/>
      <c r="BG49" s="93" t="s">
        <v>31</v>
      </c>
      <c r="BH49" s="93"/>
      <c r="BI49" s="93"/>
      <c r="BJ49" s="93"/>
      <c r="BK49" s="93"/>
      <c r="BL49" s="93"/>
      <c r="BM49" s="2"/>
      <c r="BN49" s="2"/>
      <c r="BO49" s="2"/>
      <c r="BP49" s="2"/>
      <c r="BQ49" s="2"/>
    </row>
    <row r="50" spans="1:79" ht="15.95" customHeight="1" x14ac:dyDescent="0.25">
      <c r="A50" s="93">
        <v>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>
        <v>2</v>
      </c>
      <c r="R50" s="93"/>
      <c r="S50" s="93"/>
      <c r="T50" s="93"/>
      <c r="U50" s="93"/>
      <c r="V50" s="93">
        <v>3</v>
      </c>
      <c r="W50" s="93"/>
      <c r="X50" s="93"/>
      <c r="Y50" s="93"/>
      <c r="Z50" s="93"/>
      <c r="AA50" s="93">
        <v>4</v>
      </c>
      <c r="AB50" s="93"/>
      <c r="AC50" s="93"/>
      <c r="AD50" s="93"/>
      <c r="AE50" s="93"/>
      <c r="AF50" s="93"/>
      <c r="AG50" s="93">
        <v>5</v>
      </c>
      <c r="AH50" s="93"/>
      <c r="AI50" s="93"/>
      <c r="AJ50" s="93"/>
      <c r="AK50" s="93"/>
      <c r="AL50" s="93">
        <v>6</v>
      </c>
      <c r="AM50" s="93"/>
      <c r="AN50" s="93"/>
      <c r="AO50" s="93"/>
      <c r="AP50" s="93"/>
      <c r="AQ50" s="93">
        <v>7</v>
      </c>
      <c r="AR50" s="93"/>
      <c r="AS50" s="93"/>
      <c r="AT50" s="93"/>
      <c r="AU50" s="93"/>
      <c r="AV50" s="93"/>
      <c r="AW50" s="93">
        <v>8</v>
      </c>
      <c r="AX50" s="93"/>
      <c r="AY50" s="93"/>
      <c r="AZ50" s="93"/>
      <c r="BA50" s="93"/>
      <c r="BB50" s="128">
        <v>9</v>
      </c>
      <c r="BC50" s="128"/>
      <c r="BD50" s="128"/>
      <c r="BE50" s="128"/>
      <c r="BF50" s="128"/>
      <c r="BG50" s="128">
        <v>10</v>
      </c>
      <c r="BH50" s="128"/>
      <c r="BI50" s="128"/>
      <c r="BJ50" s="128"/>
      <c r="BK50" s="128"/>
      <c r="BL50" s="128"/>
      <c r="BM50" s="6"/>
      <c r="BN50" s="6"/>
      <c r="BO50" s="6"/>
      <c r="BP50" s="6"/>
      <c r="BQ50" s="6"/>
    </row>
    <row r="51" spans="1:79" ht="18" hidden="1" customHeight="1" x14ac:dyDescent="0.2">
      <c r="A51" s="129" t="s">
        <v>19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11" t="s">
        <v>15</v>
      </c>
      <c r="R51" s="111"/>
      <c r="S51" s="111"/>
      <c r="T51" s="111"/>
      <c r="U51" s="111"/>
      <c r="V51" s="111" t="s">
        <v>14</v>
      </c>
      <c r="W51" s="111"/>
      <c r="X51" s="111"/>
      <c r="Y51" s="111"/>
      <c r="Z51" s="111"/>
      <c r="AA51" s="112" t="s">
        <v>21</v>
      </c>
      <c r="AB51" s="118"/>
      <c r="AC51" s="118"/>
      <c r="AD51" s="118"/>
      <c r="AE51" s="118"/>
      <c r="AF51" s="118"/>
      <c r="AG51" s="111" t="s">
        <v>16</v>
      </c>
      <c r="AH51" s="111"/>
      <c r="AI51" s="111"/>
      <c r="AJ51" s="111"/>
      <c r="AK51" s="111"/>
      <c r="AL51" s="111" t="s">
        <v>17</v>
      </c>
      <c r="AM51" s="111"/>
      <c r="AN51" s="111"/>
      <c r="AO51" s="111"/>
      <c r="AP51" s="111"/>
      <c r="AQ51" s="112" t="s">
        <v>21</v>
      </c>
      <c r="AR51" s="118"/>
      <c r="AS51" s="118"/>
      <c r="AT51" s="118"/>
      <c r="AU51" s="118"/>
      <c r="AV51" s="118"/>
      <c r="AW51" s="290" t="s">
        <v>22</v>
      </c>
      <c r="AX51" s="288"/>
      <c r="AY51" s="288"/>
      <c r="AZ51" s="288"/>
      <c r="BA51" s="289"/>
      <c r="BB51" s="290" t="s">
        <v>22</v>
      </c>
      <c r="BC51" s="288"/>
      <c r="BD51" s="288"/>
      <c r="BE51" s="288"/>
      <c r="BF51" s="289"/>
      <c r="BG51" s="118" t="s">
        <v>21</v>
      </c>
      <c r="BH51" s="118"/>
      <c r="BI51" s="118"/>
      <c r="BJ51" s="118"/>
      <c r="BK51" s="118"/>
      <c r="BL51" s="118"/>
      <c r="BM51" s="7"/>
      <c r="BN51" s="7"/>
      <c r="BO51" s="7"/>
      <c r="BP51" s="7"/>
      <c r="BQ51" s="7"/>
      <c r="CA51" s="1" t="s">
        <v>26</v>
      </c>
    </row>
    <row r="52" spans="1:79" s="20" customFormat="1" ht="15.75" x14ac:dyDescent="0.2">
      <c r="A52" s="291" t="s">
        <v>63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>
        <f>Q52+V52</f>
        <v>0</v>
      </c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>
        <f>AG52+AL52</f>
        <v>0</v>
      </c>
      <c r="AR52" s="283"/>
      <c r="AS52" s="283"/>
      <c r="AT52" s="283"/>
      <c r="AU52" s="283"/>
      <c r="AV52" s="283"/>
      <c r="AW52" s="283">
        <f>AG52-Q52</f>
        <v>0</v>
      </c>
      <c r="AX52" s="283"/>
      <c r="AY52" s="283"/>
      <c r="AZ52" s="283"/>
      <c r="BA52" s="283"/>
      <c r="BB52" s="292">
        <f>AL52-V52</f>
        <v>0</v>
      </c>
      <c r="BC52" s="292"/>
      <c r="BD52" s="292"/>
      <c r="BE52" s="292"/>
      <c r="BF52" s="292"/>
      <c r="BG52" s="292">
        <f>AW52+BB52</f>
        <v>0</v>
      </c>
      <c r="BH52" s="292"/>
      <c r="BI52" s="292"/>
      <c r="BJ52" s="292"/>
      <c r="BK52" s="292"/>
      <c r="BL52" s="292"/>
      <c r="BM52" s="21"/>
      <c r="BN52" s="21"/>
      <c r="BO52" s="21"/>
      <c r="BP52" s="21"/>
      <c r="BQ52" s="21"/>
      <c r="CA52" s="20" t="s">
        <v>27</v>
      </c>
    </row>
    <row r="54" spans="1:79" ht="15.75" customHeight="1" x14ac:dyDescent="0.2">
      <c r="A54" s="105" t="s">
        <v>53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</row>
    <row r="56" spans="1:79" ht="45" customHeight="1" x14ac:dyDescent="0.2">
      <c r="A56" s="329" t="s">
        <v>10</v>
      </c>
      <c r="B56" s="330"/>
      <c r="C56" s="329" t="s">
        <v>9</v>
      </c>
      <c r="D56" s="104"/>
      <c r="E56" s="104"/>
      <c r="F56" s="104"/>
      <c r="G56" s="104"/>
      <c r="H56" s="104"/>
      <c r="I56" s="330"/>
      <c r="J56" s="329" t="s">
        <v>8</v>
      </c>
      <c r="K56" s="104"/>
      <c r="L56" s="104"/>
      <c r="M56" s="104"/>
      <c r="N56" s="330"/>
      <c r="O56" s="329" t="s">
        <v>7</v>
      </c>
      <c r="P56" s="104"/>
      <c r="Q56" s="104"/>
      <c r="R56" s="104"/>
      <c r="S56" s="104"/>
      <c r="T56" s="104"/>
      <c r="U56" s="104"/>
      <c r="V56" s="104"/>
      <c r="W56" s="104"/>
      <c r="X56" s="330"/>
      <c r="Y56" s="93" t="s">
        <v>30</v>
      </c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 t="s">
        <v>55</v>
      </c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334" t="s">
        <v>3</v>
      </c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331"/>
      <c r="B57" s="332"/>
      <c r="C57" s="331"/>
      <c r="D57" s="333"/>
      <c r="E57" s="333"/>
      <c r="F57" s="333"/>
      <c r="G57" s="333"/>
      <c r="H57" s="333"/>
      <c r="I57" s="332"/>
      <c r="J57" s="331"/>
      <c r="K57" s="333"/>
      <c r="L57" s="333"/>
      <c r="M57" s="333"/>
      <c r="N57" s="332"/>
      <c r="O57" s="331"/>
      <c r="P57" s="333"/>
      <c r="Q57" s="333"/>
      <c r="R57" s="333"/>
      <c r="S57" s="333"/>
      <c r="T57" s="333"/>
      <c r="U57" s="333"/>
      <c r="V57" s="333"/>
      <c r="W57" s="333"/>
      <c r="X57" s="332"/>
      <c r="Y57" s="153" t="s">
        <v>5</v>
      </c>
      <c r="Z57" s="154"/>
      <c r="AA57" s="154"/>
      <c r="AB57" s="154"/>
      <c r="AC57" s="155"/>
      <c r="AD57" s="153" t="s">
        <v>4</v>
      </c>
      <c r="AE57" s="154"/>
      <c r="AF57" s="154"/>
      <c r="AG57" s="154"/>
      <c r="AH57" s="155"/>
      <c r="AI57" s="93" t="s">
        <v>31</v>
      </c>
      <c r="AJ57" s="93"/>
      <c r="AK57" s="93"/>
      <c r="AL57" s="93"/>
      <c r="AM57" s="93"/>
      <c r="AN57" s="93" t="s">
        <v>5</v>
      </c>
      <c r="AO57" s="93"/>
      <c r="AP57" s="93"/>
      <c r="AQ57" s="93"/>
      <c r="AR57" s="93"/>
      <c r="AS57" s="93" t="s">
        <v>4</v>
      </c>
      <c r="AT57" s="93"/>
      <c r="AU57" s="93"/>
      <c r="AV57" s="93"/>
      <c r="AW57" s="93"/>
      <c r="AX57" s="93" t="s">
        <v>31</v>
      </c>
      <c r="AY57" s="93"/>
      <c r="AZ57" s="93"/>
      <c r="BA57" s="93"/>
      <c r="BB57" s="93"/>
      <c r="BC57" s="93" t="s">
        <v>5</v>
      </c>
      <c r="BD57" s="93"/>
      <c r="BE57" s="93"/>
      <c r="BF57" s="93"/>
      <c r="BG57" s="93"/>
      <c r="BH57" s="93" t="s">
        <v>4</v>
      </c>
      <c r="BI57" s="93"/>
      <c r="BJ57" s="93"/>
      <c r="BK57" s="93"/>
      <c r="BL57" s="93"/>
      <c r="BM57" s="93" t="s">
        <v>31</v>
      </c>
      <c r="BN57" s="93"/>
      <c r="BO57" s="93"/>
      <c r="BP57" s="93"/>
      <c r="BQ57" s="93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93">
        <v>1</v>
      </c>
      <c r="B58" s="93"/>
      <c r="C58" s="93">
        <v>2</v>
      </c>
      <c r="D58" s="93"/>
      <c r="E58" s="93"/>
      <c r="F58" s="93"/>
      <c r="G58" s="93"/>
      <c r="H58" s="93"/>
      <c r="I58" s="93"/>
      <c r="J58" s="93">
        <v>3</v>
      </c>
      <c r="K58" s="93"/>
      <c r="L58" s="93"/>
      <c r="M58" s="93"/>
      <c r="N58" s="93"/>
      <c r="O58" s="93">
        <v>4</v>
      </c>
      <c r="P58" s="93"/>
      <c r="Q58" s="93"/>
      <c r="R58" s="93"/>
      <c r="S58" s="93"/>
      <c r="T58" s="93"/>
      <c r="U58" s="93"/>
      <c r="V58" s="93"/>
      <c r="W58" s="93"/>
      <c r="X58" s="93"/>
      <c r="Y58" s="93">
        <v>5</v>
      </c>
      <c r="Z58" s="93"/>
      <c r="AA58" s="93"/>
      <c r="AB58" s="93"/>
      <c r="AC58" s="93"/>
      <c r="AD58" s="93">
        <v>6</v>
      </c>
      <c r="AE58" s="93"/>
      <c r="AF58" s="93"/>
      <c r="AG58" s="93"/>
      <c r="AH58" s="93"/>
      <c r="AI58" s="93">
        <v>7</v>
      </c>
      <c r="AJ58" s="93"/>
      <c r="AK58" s="93"/>
      <c r="AL58" s="93"/>
      <c r="AM58" s="93"/>
      <c r="AN58" s="153">
        <v>8</v>
      </c>
      <c r="AO58" s="154"/>
      <c r="AP58" s="154"/>
      <c r="AQ58" s="154"/>
      <c r="AR58" s="155"/>
      <c r="AS58" s="153">
        <v>9</v>
      </c>
      <c r="AT58" s="154"/>
      <c r="AU58" s="154"/>
      <c r="AV58" s="154"/>
      <c r="AW58" s="155"/>
      <c r="AX58" s="153">
        <v>10</v>
      </c>
      <c r="AY58" s="154"/>
      <c r="AZ58" s="154"/>
      <c r="BA58" s="154"/>
      <c r="BB58" s="155"/>
      <c r="BC58" s="153">
        <v>11</v>
      </c>
      <c r="BD58" s="154"/>
      <c r="BE58" s="154"/>
      <c r="BF58" s="154"/>
      <c r="BG58" s="155"/>
      <c r="BH58" s="153">
        <v>12</v>
      </c>
      <c r="BI58" s="154"/>
      <c r="BJ58" s="154"/>
      <c r="BK58" s="154"/>
      <c r="BL58" s="155"/>
      <c r="BM58" s="153">
        <v>13</v>
      </c>
      <c r="BN58" s="154"/>
      <c r="BO58" s="154"/>
      <c r="BP58" s="154"/>
      <c r="BQ58" s="15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97" t="s">
        <v>44</v>
      </c>
      <c r="B59" s="97"/>
      <c r="C59" s="98" t="s">
        <v>19</v>
      </c>
      <c r="D59" s="99"/>
      <c r="E59" s="99"/>
      <c r="F59" s="99"/>
      <c r="G59" s="99"/>
      <c r="H59" s="99"/>
      <c r="I59" s="100"/>
      <c r="J59" s="97" t="s">
        <v>20</v>
      </c>
      <c r="K59" s="97"/>
      <c r="L59" s="97"/>
      <c r="M59" s="97"/>
      <c r="N59" s="97"/>
      <c r="O59" s="129" t="s">
        <v>45</v>
      </c>
      <c r="P59" s="129"/>
      <c r="Q59" s="129"/>
      <c r="R59" s="129"/>
      <c r="S59" s="129"/>
      <c r="T59" s="129"/>
      <c r="U59" s="129"/>
      <c r="V59" s="129"/>
      <c r="W59" s="129"/>
      <c r="X59" s="98"/>
      <c r="Y59" s="111" t="s">
        <v>15</v>
      </c>
      <c r="Z59" s="111"/>
      <c r="AA59" s="111"/>
      <c r="AB59" s="111"/>
      <c r="AC59" s="111"/>
      <c r="AD59" s="111" t="s">
        <v>35</v>
      </c>
      <c r="AE59" s="111"/>
      <c r="AF59" s="111"/>
      <c r="AG59" s="111"/>
      <c r="AH59" s="111"/>
      <c r="AI59" s="111" t="s">
        <v>21</v>
      </c>
      <c r="AJ59" s="111"/>
      <c r="AK59" s="111"/>
      <c r="AL59" s="111"/>
      <c r="AM59" s="111"/>
      <c r="AN59" s="111" t="s">
        <v>36</v>
      </c>
      <c r="AO59" s="111"/>
      <c r="AP59" s="111"/>
      <c r="AQ59" s="111"/>
      <c r="AR59" s="111"/>
      <c r="AS59" s="111" t="s">
        <v>16</v>
      </c>
      <c r="AT59" s="111"/>
      <c r="AU59" s="111"/>
      <c r="AV59" s="111"/>
      <c r="AW59" s="111"/>
      <c r="AX59" s="111" t="s">
        <v>21</v>
      </c>
      <c r="AY59" s="111"/>
      <c r="AZ59" s="111"/>
      <c r="BA59" s="111"/>
      <c r="BB59" s="111"/>
      <c r="BC59" s="111" t="s">
        <v>38</v>
      </c>
      <c r="BD59" s="111"/>
      <c r="BE59" s="111"/>
      <c r="BF59" s="111"/>
      <c r="BG59" s="111"/>
      <c r="BH59" s="111" t="s">
        <v>38</v>
      </c>
      <c r="BI59" s="111"/>
      <c r="BJ59" s="111"/>
      <c r="BK59" s="111"/>
      <c r="BL59" s="111"/>
      <c r="BM59" s="294" t="s">
        <v>21</v>
      </c>
      <c r="BN59" s="294"/>
      <c r="BO59" s="294"/>
      <c r="BP59" s="294"/>
      <c r="BQ59" s="294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28</v>
      </c>
    </row>
    <row r="60" spans="1:79" ht="15.75" x14ac:dyDescent="0.2">
      <c r="A60" s="93"/>
      <c r="B60" s="93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11"/>
      <c r="BS60" s="11"/>
      <c r="BT60" s="11"/>
      <c r="BU60" s="11"/>
      <c r="BV60" s="11"/>
      <c r="BW60" s="11"/>
      <c r="BX60" s="11"/>
      <c r="BY60" s="11"/>
      <c r="BZ60" s="9"/>
      <c r="CA60" s="1" t="s">
        <v>29</v>
      </c>
    </row>
    <row r="62" spans="1:79" ht="15.95" customHeight="1" x14ac:dyDescent="0.2">
      <c r="A62" s="105" t="s">
        <v>56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</row>
    <row r="63" spans="1:79" ht="15.95" customHeight="1" x14ac:dyDescent="0.2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</row>
    <row r="64" spans="1:79" ht="15.9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5" spans="1:64" ht="15.9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6" spans="1:64" ht="17.25" customHeight="1" x14ac:dyDescent="0.2">
      <c r="A66" s="168" t="str">
        <f>КПК0117640!A69</f>
        <v xml:space="preserve">Сватівський міський голова 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3"/>
      <c r="AO66" s="3"/>
      <c r="AP66" s="171" t="str">
        <f>КПК0117640!AP69</f>
        <v>Є.В.Рибалко</v>
      </c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</row>
    <row r="67" spans="1:64" x14ac:dyDescent="0.2">
      <c r="W67" s="167" t="s">
        <v>12</v>
      </c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4"/>
      <c r="AO67" s="4"/>
      <c r="AP67" s="167" t="s">
        <v>13</v>
      </c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</row>
    <row r="70" spans="1:64" ht="15.95" customHeight="1" x14ac:dyDescent="0.2">
      <c r="A70" s="168" t="s">
        <v>66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3"/>
      <c r="AO70" s="3"/>
      <c r="AP70" s="171" t="s">
        <v>67</v>
      </c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</row>
    <row r="71" spans="1:64" x14ac:dyDescent="0.2">
      <c r="W71" s="167" t="s">
        <v>12</v>
      </c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4"/>
      <c r="AO71" s="4"/>
      <c r="AP71" s="167" t="s">
        <v>13</v>
      </c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</row>
  </sheetData>
  <mergeCells count="206">
    <mergeCell ref="W71:AM71"/>
    <mergeCell ref="AP71:BH71"/>
    <mergeCell ref="A66:V66"/>
    <mergeCell ref="W66:AM66"/>
    <mergeCell ref="AP66:BH66"/>
    <mergeCell ref="W67:AM67"/>
    <mergeCell ref="AP67:BH67"/>
    <mergeCell ref="A70:V70"/>
    <mergeCell ref="W70:AM70"/>
    <mergeCell ref="AP70:BH70"/>
    <mergeCell ref="AX60:BB60"/>
    <mergeCell ref="BC60:BG60"/>
    <mergeCell ref="BH60:BL60"/>
    <mergeCell ref="BM60:BQ60"/>
    <mergeCell ref="A62:BL62"/>
    <mergeCell ref="A63:BL63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59:B59"/>
    <mergeCell ref="C59:I59"/>
    <mergeCell ref="J59:N59"/>
    <mergeCell ref="O59:X59"/>
    <mergeCell ref="Y59:AC59"/>
    <mergeCell ref="AD59:AH59"/>
    <mergeCell ref="A58:B58"/>
    <mergeCell ref="C58:I58"/>
    <mergeCell ref="J58:N58"/>
    <mergeCell ref="O58:X58"/>
    <mergeCell ref="Y58:AC58"/>
    <mergeCell ref="AD58:AH58"/>
    <mergeCell ref="AX58:BB58"/>
    <mergeCell ref="BC58:BG58"/>
    <mergeCell ref="BH58:BL58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M58:BQ58"/>
    <mergeCell ref="AI58:AM58"/>
    <mergeCell ref="AN58:AR58"/>
    <mergeCell ref="AS58:AW58"/>
    <mergeCell ref="BH57:BL57"/>
    <mergeCell ref="BM57:BQ57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2:BL52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2:P52"/>
    <mergeCell ref="Q52:U52"/>
    <mergeCell ref="V52:Z52"/>
    <mergeCell ref="AA52:AF52"/>
    <mergeCell ref="AG52:AK52"/>
    <mergeCell ref="AL52:AP52"/>
    <mergeCell ref="AU44:AY44"/>
    <mergeCell ref="AZ44:BC44"/>
    <mergeCell ref="BD44:BH44"/>
    <mergeCell ref="BI44:BM44"/>
    <mergeCell ref="BN44:BQ44"/>
    <mergeCell ref="A46:BL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0">
    <cfRule type="cellIs" dxfId="3" priority="1" stopIfTrue="1" operator="equal">
      <formula>$C59</formula>
    </cfRule>
  </conditionalFormatting>
  <conditionalFormatting sqref="A60:B60">
    <cfRule type="cellIs" dxfId="2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7E75-38F6-45DE-B06D-2EC57E9B3491}">
  <sheetPr>
    <tabColor rgb="FF0070C0"/>
  </sheetPr>
  <dimension ref="A1:CB73"/>
  <sheetViews>
    <sheetView topLeftCell="A34" workbookViewId="0">
      <selection activeCell="BM61" sqref="BM61:BQ61"/>
    </sheetView>
  </sheetViews>
  <sheetFormatPr defaultRowHeight="12.75" x14ac:dyDescent="0.2"/>
  <cols>
    <col min="1" max="1" width="3.28515625" style="1" customWidth="1"/>
    <col min="2" max="2" width="0.7109375" style="1" customWidth="1"/>
    <col min="3" max="3" width="1.140625" style="1" customWidth="1"/>
    <col min="4" max="7" width="2.85546875" style="1" customWidth="1"/>
    <col min="8" max="8" width="5.5703125" style="1" customWidth="1"/>
    <col min="9" max="9" width="2.85546875" style="1" customWidth="1"/>
    <col min="10" max="14" width="1.5703125" style="1" customWidth="1"/>
    <col min="15" max="16" width="2.85546875" style="1" customWidth="1"/>
    <col min="17" max="20" width="1.7109375" style="1" customWidth="1"/>
    <col min="21" max="21" width="2.85546875" style="1" customWidth="1"/>
    <col min="22" max="23" width="1.7109375" style="1" customWidth="1"/>
    <col min="24" max="24" width="2.42578125" style="1" customWidth="1"/>
    <col min="25" max="25" width="1.7109375" style="1" customWidth="1"/>
    <col min="26" max="26" width="3.28515625" style="1" customWidth="1"/>
    <col min="27" max="30" width="1.7109375" style="1" customWidth="1"/>
    <col min="31" max="31" width="3" style="1" customWidth="1"/>
    <col min="32" max="35" width="1.7109375" style="1" customWidth="1"/>
    <col min="36" max="36" width="3.140625" style="1" customWidth="1"/>
    <col min="37" max="40" width="1.7109375" style="1" customWidth="1"/>
    <col min="41" max="41" width="3.85546875" style="1" customWidth="1"/>
    <col min="42" max="45" width="1.7109375" style="1" customWidth="1"/>
    <col min="46" max="46" width="2.85546875" style="1" customWidth="1"/>
    <col min="47" max="50" width="1.7109375" style="1" customWidth="1"/>
    <col min="51" max="51" width="2.7109375" style="1" customWidth="1"/>
    <col min="52" max="53" width="1.7109375" style="1" customWidth="1"/>
    <col min="54" max="54" width="3.28515625" style="1" customWidth="1"/>
    <col min="55" max="55" width="2.5703125" style="1" customWidth="1"/>
    <col min="56" max="68" width="1.7109375" style="1" customWidth="1"/>
    <col min="69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2.25" customHeight="1" x14ac:dyDescent="0.2">
      <c r="AO2" s="189" t="s">
        <v>57</v>
      </c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</row>
    <row r="3" spans="1:64" ht="9" hidden="1" customHeight="1" x14ac:dyDescent="0.2"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</row>
    <row r="4" spans="1:64" ht="15.75" customHeight="1" x14ac:dyDescent="0.2"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customHeight="1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4" s="37" customFormat="1" ht="31.5" customHeight="1" x14ac:dyDescent="0.2">
      <c r="A14" s="185" t="s">
        <v>11</v>
      </c>
      <c r="B14" s="185"/>
      <c r="C14" s="36"/>
      <c r="D14" s="186" t="s">
        <v>65</v>
      </c>
      <c r="E14" s="186"/>
      <c r="F14" s="186"/>
      <c r="G14" s="186"/>
      <c r="H14" s="186"/>
      <c r="I14" s="186"/>
      <c r="J14" s="186"/>
      <c r="K14" s="36"/>
      <c r="L14" s="187" t="str">
        <f>КПК0114082!L14</f>
        <v>Сватівська міська рада Луганської області</v>
      </c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</row>
    <row r="15" spans="1:64" s="37" customFormat="1" ht="15.95" customHeight="1" x14ac:dyDescent="0.2">
      <c r="A15" s="38"/>
      <c r="B15" s="38"/>
      <c r="C15" s="38"/>
      <c r="D15" s="188" t="s">
        <v>40</v>
      </c>
      <c r="E15" s="188"/>
      <c r="F15" s="188"/>
      <c r="G15" s="188"/>
      <c r="H15" s="188"/>
      <c r="I15" s="188"/>
      <c r="J15" s="188"/>
      <c r="K15" s="38"/>
      <c r="L15" s="188" t="s">
        <v>0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</row>
    <row r="16" spans="1:64" s="37" customFormat="1" ht="6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s="37" customFormat="1" ht="31.5" customHeight="1" x14ac:dyDescent="0.2">
      <c r="A17" s="185" t="s">
        <v>41</v>
      </c>
      <c r="B17" s="185"/>
      <c r="C17" s="36"/>
      <c r="D17" s="186" t="s">
        <v>71</v>
      </c>
      <c r="E17" s="186"/>
      <c r="F17" s="186"/>
      <c r="G17" s="186"/>
      <c r="H17" s="186"/>
      <c r="I17" s="186"/>
      <c r="J17" s="186"/>
      <c r="K17" s="36"/>
      <c r="L17" s="187" t="str">
        <f>L14</f>
        <v>Сватівська міська рада Луганської області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</row>
    <row r="18" spans="1:79" s="37" customFormat="1" ht="15.95" customHeight="1" x14ac:dyDescent="0.2">
      <c r="A18" s="38"/>
      <c r="B18" s="38"/>
      <c r="C18" s="38"/>
      <c r="D18" s="188" t="s">
        <v>40</v>
      </c>
      <c r="E18" s="188"/>
      <c r="F18" s="188"/>
      <c r="G18" s="188"/>
      <c r="H18" s="188"/>
      <c r="I18" s="188"/>
      <c r="J18" s="188"/>
      <c r="K18" s="38"/>
      <c r="L18" s="188" t="s">
        <v>1</v>
      </c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</row>
    <row r="19" spans="1:79" s="37" customFormat="1" ht="6.75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s="37" customFormat="1" ht="31.5" customHeight="1" x14ac:dyDescent="0.2">
      <c r="A20" s="185" t="s">
        <v>42</v>
      </c>
      <c r="B20" s="185"/>
      <c r="C20" s="36"/>
      <c r="D20" s="190" t="s">
        <v>224</v>
      </c>
      <c r="E20" s="190"/>
      <c r="F20" s="190"/>
      <c r="G20" s="190"/>
      <c r="H20" s="190"/>
      <c r="I20" s="190"/>
      <c r="J20" s="190"/>
      <c r="K20" s="39"/>
      <c r="L20" s="190" t="s">
        <v>226</v>
      </c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87" t="s">
        <v>225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79" s="37" customFormat="1" ht="20.100000000000001" customHeight="1" x14ac:dyDescent="0.2">
      <c r="A21" s="38"/>
      <c r="B21" s="38"/>
      <c r="C21" s="38"/>
      <c r="D21" s="188" t="s">
        <v>40</v>
      </c>
      <c r="E21" s="188"/>
      <c r="F21" s="188"/>
      <c r="G21" s="188"/>
      <c r="H21" s="188"/>
      <c r="I21" s="188"/>
      <c r="J21" s="188"/>
      <c r="K21" s="38"/>
      <c r="L21" s="188" t="s">
        <v>39</v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 t="s">
        <v>2</v>
      </c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</row>
    <row r="22" spans="1:79" s="37" customFormat="1" ht="12" x14ac:dyDescent="0.2"/>
    <row r="23" spans="1:79" s="37" customFormat="1" ht="15.75" customHeight="1" x14ac:dyDescent="0.2">
      <c r="A23" s="200" t="s">
        <v>48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</row>
    <row r="24" spans="1:79" s="37" customFormat="1" ht="27.75" customHeight="1" x14ac:dyDescent="0.2">
      <c r="A24" s="191" t="s">
        <v>6</v>
      </c>
      <c r="B24" s="192"/>
      <c r="C24" s="192"/>
      <c r="D24" s="192"/>
      <c r="E24" s="192"/>
      <c r="F24" s="193"/>
      <c r="G24" s="191" t="s">
        <v>46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3"/>
    </row>
    <row r="25" spans="1:79" s="37" customFormat="1" ht="12" x14ac:dyDescent="0.2">
      <c r="A25" s="191">
        <v>1</v>
      </c>
      <c r="B25" s="192"/>
      <c r="C25" s="192"/>
      <c r="D25" s="192"/>
      <c r="E25" s="192"/>
      <c r="F25" s="193"/>
      <c r="G25" s="191">
        <v>2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3"/>
    </row>
    <row r="26" spans="1:79" s="37" customFormat="1" ht="10.5" hidden="1" customHeight="1" x14ac:dyDescent="0.2">
      <c r="A26" s="191" t="s">
        <v>44</v>
      </c>
      <c r="B26" s="192"/>
      <c r="C26" s="192"/>
      <c r="D26" s="192"/>
      <c r="E26" s="192"/>
      <c r="F26" s="193"/>
      <c r="G26" s="194" t="s">
        <v>19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6"/>
      <c r="CA26" s="37" t="s">
        <v>60</v>
      </c>
    </row>
    <row r="27" spans="1:79" s="37" customFormat="1" ht="12" x14ac:dyDescent="0.2">
      <c r="A27" s="191"/>
      <c r="B27" s="192"/>
      <c r="C27" s="192"/>
      <c r="D27" s="192"/>
      <c r="E27" s="192"/>
      <c r="F27" s="193"/>
      <c r="G27" s="197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9"/>
      <c r="CA27" s="37" t="s">
        <v>58</v>
      </c>
    </row>
    <row r="28" spans="1:79" s="37" customFormat="1" ht="12.75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s="37" customFormat="1" ht="15.95" customHeight="1" x14ac:dyDescent="0.2">
      <c r="A29" s="185" t="s">
        <v>167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</row>
    <row r="30" spans="1:79" s="37" customFormat="1" ht="15.95" customHeight="1" x14ac:dyDescent="0.2">
      <c r="A30" s="202" t="str">
        <f>'[1]КПК 0118110'!$L$32</f>
        <v>Забезпечення безпосередньої організації і координацій аварійно-відновлювальних робіт та ліквідації наслідків стихійного лиха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</row>
    <row r="31" spans="1:79" s="37" customFormat="1" ht="12.7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79" s="37" customFormat="1" ht="15.75" customHeight="1" x14ac:dyDescent="0.2">
      <c r="A32" s="200" t="s">
        <v>50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</row>
    <row r="33" spans="1:79" s="37" customFormat="1" ht="27.75" customHeight="1" x14ac:dyDescent="0.2">
      <c r="A33" s="191" t="s">
        <v>6</v>
      </c>
      <c r="B33" s="192"/>
      <c r="C33" s="192"/>
      <c r="D33" s="192"/>
      <c r="E33" s="192"/>
      <c r="F33" s="193"/>
      <c r="G33" s="191" t="s">
        <v>47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3"/>
    </row>
    <row r="34" spans="1:79" s="37" customFormat="1" ht="12" x14ac:dyDescent="0.2">
      <c r="A34" s="191">
        <v>1</v>
      </c>
      <c r="B34" s="192"/>
      <c r="C34" s="192"/>
      <c r="D34" s="192"/>
      <c r="E34" s="192"/>
      <c r="F34" s="193"/>
      <c r="G34" s="191">
        <v>2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3"/>
    </row>
    <row r="35" spans="1:79" s="37" customFormat="1" ht="10.5" customHeight="1" x14ac:dyDescent="0.2">
      <c r="A35" s="191">
        <v>1</v>
      </c>
      <c r="B35" s="192"/>
      <c r="C35" s="192"/>
      <c r="D35" s="192"/>
      <c r="E35" s="192"/>
      <c r="F35" s="193"/>
      <c r="G35" s="194" t="str">
        <f>'[1]КПК 0118110'!$G$37:$BL$37</f>
        <v>Усунення наслідків стихійного лиха, яке виникло у м.Сватове 16.06.2019р.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6"/>
      <c r="CA35" s="37" t="s">
        <v>61</v>
      </c>
    </row>
    <row r="36" spans="1:79" s="37" customFormat="1" ht="12" x14ac:dyDescent="0.2"/>
    <row r="37" spans="1:79" s="37" customFormat="1" ht="15.75" customHeight="1" x14ac:dyDescent="0.2">
      <c r="A37" s="185" t="s">
        <v>51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</row>
    <row r="38" spans="1:79" s="37" customFormat="1" ht="15" customHeight="1" x14ac:dyDescent="0.2">
      <c r="A38" s="201" t="s">
        <v>68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</row>
    <row r="39" spans="1:79" s="37" customFormat="1" ht="48" customHeight="1" x14ac:dyDescent="0.2">
      <c r="A39" s="212" t="s">
        <v>6</v>
      </c>
      <c r="B39" s="213"/>
      <c r="C39" s="212" t="s">
        <v>33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213"/>
      <c r="AA39" s="191" t="s">
        <v>30</v>
      </c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3"/>
      <c r="AP39" s="191" t="s">
        <v>54</v>
      </c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3"/>
      <c r="BD39" s="191" t="s">
        <v>3</v>
      </c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3"/>
    </row>
    <row r="40" spans="1:79" s="37" customFormat="1" ht="29.1" customHeight="1" x14ac:dyDescent="0.2">
      <c r="A40" s="214"/>
      <c r="B40" s="215"/>
      <c r="C40" s="214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5"/>
      <c r="AA40" s="191" t="s">
        <v>5</v>
      </c>
      <c r="AB40" s="192"/>
      <c r="AC40" s="192"/>
      <c r="AD40" s="192"/>
      <c r="AE40" s="193"/>
      <c r="AF40" s="191" t="s">
        <v>4</v>
      </c>
      <c r="AG40" s="192"/>
      <c r="AH40" s="192"/>
      <c r="AI40" s="192"/>
      <c r="AJ40" s="193"/>
      <c r="AK40" s="191" t="s">
        <v>31</v>
      </c>
      <c r="AL40" s="192"/>
      <c r="AM40" s="192"/>
      <c r="AN40" s="192"/>
      <c r="AO40" s="193"/>
      <c r="AP40" s="191" t="s">
        <v>5</v>
      </c>
      <c r="AQ40" s="192"/>
      <c r="AR40" s="192"/>
      <c r="AS40" s="192"/>
      <c r="AT40" s="193"/>
      <c r="AU40" s="191" t="s">
        <v>4</v>
      </c>
      <c r="AV40" s="192"/>
      <c r="AW40" s="192"/>
      <c r="AX40" s="192"/>
      <c r="AY40" s="193"/>
      <c r="AZ40" s="191" t="s">
        <v>31</v>
      </c>
      <c r="BA40" s="192"/>
      <c r="BB40" s="192"/>
      <c r="BC40" s="193"/>
      <c r="BD40" s="191" t="s">
        <v>5</v>
      </c>
      <c r="BE40" s="192"/>
      <c r="BF40" s="192"/>
      <c r="BG40" s="192"/>
      <c r="BH40" s="193"/>
      <c r="BI40" s="191" t="s">
        <v>4</v>
      </c>
      <c r="BJ40" s="192"/>
      <c r="BK40" s="192"/>
      <c r="BL40" s="192"/>
      <c r="BM40" s="193"/>
      <c r="BN40" s="191" t="s">
        <v>32</v>
      </c>
      <c r="BO40" s="192"/>
      <c r="BP40" s="192"/>
      <c r="BQ40" s="193"/>
    </row>
    <row r="41" spans="1:79" s="37" customFormat="1" ht="15.95" customHeight="1" x14ac:dyDescent="0.2">
      <c r="A41" s="209">
        <v>1</v>
      </c>
      <c r="B41" s="210"/>
      <c r="C41" s="209">
        <v>2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0"/>
      <c r="AA41" s="209">
        <v>3</v>
      </c>
      <c r="AB41" s="211"/>
      <c r="AC41" s="211"/>
      <c r="AD41" s="211"/>
      <c r="AE41" s="210"/>
      <c r="AF41" s="209">
        <v>4</v>
      </c>
      <c r="AG41" s="211"/>
      <c r="AH41" s="211"/>
      <c r="AI41" s="211"/>
      <c r="AJ41" s="210"/>
      <c r="AK41" s="209">
        <v>5</v>
      </c>
      <c r="AL41" s="211"/>
      <c r="AM41" s="211"/>
      <c r="AN41" s="211"/>
      <c r="AO41" s="210"/>
      <c r="AP41" s="209">
        <v>6</v>
      </c>
      <c r="AQ41" s="211"/>
      <c r="AR41" s="211"/>
      <c r="AS41" s="211"/>
      <c r="AT41" s="210"/>
      <c r="AU41" s="209">
        <v>7</v>
      </c>
      <c r="AV41" s="211"/>
      <c r="AW41" s="211"/>
      <c r="AX41" s="211"/>
      <c r="AY41" s="210"/>
      <c r="AZ41" s="209">
        <v>8</v>
      </c>
      <c r="BA41" s="211"/>
      <c r="BB41" s="211"/>
      <c r="BC41" s="210"/>
      <c r="BD41" s="209">
        <v>9</v>
      </c>
      <c r="BE41" s="211"/>
      <c r="BF41" s="211"/>
      <c r="BG41" s="211"/>
      <c r="BH41" s="210"/>
      <c r="BI41" s="209">
        <v>10</v>
      </c>
      <c r="BJ41" s="211"/>
      <c r="BK41" s="211"/>
      <c r="BL41" s="211"/>
      <c r="BM41" s="210"/>
      <c r="BN41" s="209">
        <v>11</v>
      </c>
      <c r="BO41" s="211"/>
      <c r="BP41" s="211"/>
      <c r="BQ41" s="210"/>
    </row>
    <row r="42" spans="1:79" s="37" customFormat="1" ht="25.5" customHeight="1" x14ac:dyDescent="0.2">
      <c r="A42" s="191">
        <v>1</v>
      </c>
      <c r="B42" s="193"/>
      <c r="C42" s="194" t="str">
        <f>'[1]КПК 0118110'!$D$45</f>
        <v>Заходи, передбачені Програмою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6"/>
      <c r="AA42" s="203">
        <v>700000</v>
      </c>
      <c r="AB42" s="204"/>
      <c r="AC42" s="204"/>
      <c r="AD42" s="204"/>
      <c r="AE42" s="205"/>
      <c r="AF42" s="203"/>
      <c r="AG42" s="204"/>
      <c r="AH42" s="204"/>
      <c r="AI42" s="204"/>
      <c r="AJ42" s="205"/>
      <c r="AK42" s="206">
        <f>AA42+AF42</f>
        <v>700000</v>
      </c>
      <c r="AL42" s="207"/>
      <c r="AM42" s="207"/>
      <c r="AN42" s="207"/>
      <c r="AO42" s="208"/>
      <c r="AP42" s="203">
        <v>588987.47</v>
      </c>
      <c r="AQ42" s="204"/>
      <c r="AR42" s="204"/>
      <c r="AS42" s="204"/>
      <c r="AT42" s="205"/>
      <c r="AU42" s="203"/>
      <c r="AV42" s="204"/>
      <c r="AW42" s="204"/>
      <c r="AX42" s="204"/>
      <c r="AY42" s="205"/>
      <c r="AZ42" s="206">
        <f>AP42+AU42</f>
        <v>588987.47</v>
      </c>
      <c r="BA42" s="207"/>
      <c r="BB42" s="207"/>
      <c r="BC42" s="208"/>
      <c r="BD42" s="135">
        <f>AP42-AA42</f>
        <v>-111012.53000000003</v>
      </c>
      <c r="BE42" s="217"/>
      <c r="BF42" s="217"/>
      <c r="BG42" s="217"/>
      <c r="BH42" s="218"/>
      <c r="BI42" s="394">
        <f>AU42-AF42</f>
        <v>0</v>
      </c>
      <c r="BJ42" s="395"/>
      <c r="BK42" s="395"/>
      <c r="BL42" s="395"/>
      <c r="BM42" s="396"/>
      <c r="BN42" s="391">
        <f>BD42+BI42</f>
        <v>-111012.53000000003</v>
      </c>
      <c r="BO42" s="392"/>
      <c r="BP42" s="392"/>
      <c r="BQ42" s="393"/>
    </row>
    <row r="43" spans="1:79" s="37" customFormat="1" ht="15.95" customHeight="1" x14ac:dyDescent="0.2">
      <c r="A43" s="194" t="s">
        <v>227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6"/>
    </row>
    <row r="44" spans="1:79" s="76" customFormat="1" ht="15.75" customHeight="1" x14ac:dyDescent="0.2">
      <c r="A44" s="427"/>
      <c r="B44" s="428"/>
      <c r="C44" s="429" t="s">
        <v>62</v>
      </c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1"/>
      <c r="AA44" s="424">
        <f>SUM(AA42:AE43)</f>
        <v>700000</v>
      </c>
      <c r="AB44" s="425"/>
      <c r="AC44" s="425"/>
      <c r="AD44" s="425"/>
      <c r="AE44" s="426"/>
      <c r="AF44" s="424">
        <f>SUM(AF42:AJ43)</f>
        <v>0</v>
      </c>
      <c r="AG44" s="425"/>
      <c r="AH44" s="425"/>
      <c r="AI44" s="425"/>
      <c r="AJ44" s="426"/>
      <c r="AK44" s="424">
        <f>AA44+AF44</f>
        <v>700000</v>
      </c>
      <c r="AL44" s="425"/>
      <c r="AM44" s="425"/>
      <c r="AN44" s="425"/>
      <c r="AO44" s="426"/>
      <c r="AP44" s="424">
        <f>SUM(AP42:AT43)</f>
        <v>588987.47</v>
      </c>
      <c r="AQ44" s="425"/>
      <c r="AR44" s="425"/>
      <c r="AS44" s="425"/>
      <c r="AT44" s="426"/>
      <c r="AU44" s="424">
        <f>SUM(AU42:AY43)</f>
        <v>0</v>
      </c>
      <c r="AV44" s="425"/>
      <c r="AW44" s="425"/>
      <c r="AX44" s="425"/>
      <c r="AY44" s="426"/>
      <c r="AZ44" s="424">
        <f>AP44+AU44</f>
        <v>588987.47</v>
      </c>
      <c r="BA44" s="425"/>
      <c r="BB44" s="425"/>
      <c r="BC44" s="426"/>
      <c r="BD44" s="424">
        <f>AP44-AA44</f>
        <v>-111012.53000000003</v>
      </c>
      <c r="BE44" s="425"/>
      <c r="BF44" s="425"/>
      <c r="BG44" s="425"/>
      <c r="BH44" s="426"/>
      <c r="BI44" s="424">
        <f>AU44-AF44</f>
        <v>0</v>
      </c>
      <c r="BJ44" s="425"/>
      <c r="BK44" s="425"/>
      <c r="BL44" s="425"/>
      <c r="BM44" s="426"/>
      <c r="BN44" s="424">
        <f>BD44+BI44</f>
        <v>-111012.53000000003</v>
      </c>
      <c r="BO44" s="425"/>
      <c r="BP44" s="425"/>
      <c r="BQ44" s="426"/>
      <c r="CA44" s="76" t="s">
        <v>25</v>
      </c>
    </row>
    <row r="45" spans="1:79" s="37" customFormat="1" ht="12" x14ac:dyDescent="0.2"/>
    <row r="46" spans="1:79" s="37" customFormat="1" ht="15.75" customHeight="1" x14ac:dyDescent="0.2">
      <c r="A46" s="185" t="s">
        <v>52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</row>
    <row r="47" spans="1:79" s="37" customFormat="1" ht="13.5" customHeight="1" x14ac:dyDescent="0.2">
      <c r="A47" s="201" t="s">
        <v>68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</row>
    <row r="48" spans="1:79" s="75" customFormat="1" ht="15.75" customHeight="1" x14ac:dyDescent="0.2">
      <c r="A48" s="418" t="s">
        <v>34</v>
      </c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20"/>
      <c r="Q48" s="400" t="s">
        <v>30</v>
      </c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2"/>
      <c r="AG48" s="400" t="s">
        <v>54</v>
      </c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2"/>
      <c r="AW48" s="400" t="s">
        <v>3</v>
      </c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2"/>
      <c r="BM48" s="78"/>
      <c r="BN48" s="78"/>
      <c r="BO48" s="78"/>
      <c r="BP48" s="78"/>
      <c r="BQ48" s="78"/>
    </row>
    <row r="49" spans="1:79" s="75" customFormat="1" ht="24.75" customHeight="1" x14ac:dyDescent="0.2">
      <c r="A49" s="421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3"/>
      <c r="Q49" s="400" t="s">
        <v>5</v>
      </c>
      <c r="R49" s="401"/>
      <c r="S49" s="401"/>
      <c r="T49" s="401"/>
      <c r="U49" s="402"/>
      <c r="V49" s="400" t="s">
        <v>4</v>
      </c>
      <c r="W49" s="401"/>
      <c r="X49" s="401"/>
      <c r="Y49" s="401"/>
      <c r="Z49" s="402"/>
      <c r="AA49" s="400" t="s">
        <v>31</v>
      </c>
      <c r="AB49" s="401"/>
      <c r="AC49" s="401"/>
      <c r="AD49" s="401"/>
      <c r="AE49" s="401"/>
      <c r="AF49" s="402"/>
      <c r="AG49" s="400" t="s">
        <v>5</v>
      </c>
      <c r="AH49" s="401"/>
      <c r="AI49" s="401"/>
      <c r="AJ49" s="401"/>
      <c r="AK49" s="402"/>
      <c r="AL49" s="400" t="s">
        <v>4</v>
      </c>
      <c r="AM49" s="401"/>
      <c r="AN49" s="401"/>
      <c r="AO49" s="401"/>
      <c r="AP49" s="402"/>
      <c r="AQ49" s="400" t="s">
        <v>31</v>
      </c>
      <c r="AR49" s="401"/>
      <c r="AS49" s="401"/>
      <c r="AT49" s="401"/>
      <c r="AU49" s="401"/>
      <c r="AV49" s="402"/>
      <c r="AW49" s="400" t="s">
        <v>5</v>
      </c>
      <c r="AX49" s="401"/>
      <c r="AY49" s="401"/>
      <c r="AZ49" s="401"/>
      <c r="BA49" s="402"/>
      <c r="BB49" s="400" t="s">
        <v>4</v>
      </c>
      <c r="BC49" s="401"/>
      <c r="BD49" s="401"/>
      <c r="BE49" s="401"/>
      <c r="BF49" s="402"/>
      <c r="BG49" s="400" t="s">
        <v>31</v>
      </c>
      <c r="BH49" s="401"/>
      <c r="BI49" s="401"/>
      <c r="BJ49" s="401"/>
      <c r="BK49" s="401"/>
      <c r="BL49" s="402"/>
      <c r="BM49" s="78"/>
      <c r="BN49" s="78"/>
      <c r="BO49" s="78"/>
      <c r="BP49" s="78"/>
      <c r="BQ49" s="78"/>
    </row>
    <row r="50" spans="1:79" s="37" customFormat="1" ht="15.95" customHeight="1" x14ac:dyDescent="0.2">
      <c r="A50" s="191">
        <v>1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3"/>
      <c r="Q50" s="191">
        <v>2</v>
      </c>
      <c r="R50" s="192"/>
      <c r="S50" s="192"/>
      <c r="T50" s="192"/>
      <c r="U50" s="193"/>
      <c r="V50" s="191">
        <v>3</v>
      </c>
      <c r="W50" s="192"/>
      <c r="X50" s="192"/>
      <c r="Y50" s="192"/>
      <c r="Z50" s="193"/>
      <c r="AA50" s="191">
        <v>4</v>
      </c>
      <c r="AB50" s="192"/>
      <c r="AC50" s="192"/>
      <c r="AD50" s="192"/>
      <c r="AE50" s="192"/>
      <c r="AF50" s="193"/>
      <c r="AG50" s="191">
        <v>5</v>
      </c>
      <c r="AH50" s="192"/>
      <c r="AI50" s="192"/>
      <c r="AJ50" s="192"/>
      <c r="AK50" s="193"/>
      <c r="AL50" s="191">
        <v>6</v>
      </c>
      <c r="AM50" s="192"/>
      <c r="AN50" s="192"/>
      <c r="AO50" s="192"/>
      <c r="AP50" s="193"/>
      <c r="AQ50" s="191">
        <v>7</v>
      </c>
      <c r="AR50" s="192"/>
      <c r="AS50" s="192"/>
      <c r="AT50" s="192"/>
      <c r="AU50" s="192"/>
      <c r="AV50" s="193"/>
      <c r="AW50" s="191">
        <v>8</v>
      </c>
      <c r="AX50" s="192"/>
      <c r="AY50" s="192"/>
      <c r="AZ50" s="192"/>
      <c r="BA50" s="193"/>
      <c r="BB50" s="230">
        <v>9</v>
      </c>
      <c r="BC50" s="231"/>
      <c r="BD50" s="231"/>
      <c r="BE50" s="231"/>
      <c r="BF50" s="232"/>
      <c r="BG50" s="230">
        <v>10</v>
      </c>
      <c r="BH50" s="231"/>
      <c r="BI50" s="231"/>
      <c r="BJ50" s="231"/>
      <c r="BK50" s="231"/>
      <c r="BL50" s="232"/>
      <c r="BM50" s="44"/>
      <c r="BN50" s="44"/>
      <c r="BO50" s="44"/>
      <c r="BP50" s="44"/>
      <c r="BQ50" s="44"/>
    </row>
    <row r="51" spans="1:79" s="37" customFormat="1" ht="18" hidden="1" customHeight="1" x14ac:dyDescent="0.2">
      <c r="A51" s="194" t="s">
        <v>19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6"/>
      <c r="Q51" s="203" t="s">
        <v>15</v>
      </c>
      <c r="R51" s="204"/>
      <c r="S51" s="204"/>
      <c r="T51" s="204"/>
      <c r="U51" s="205"/>
      <c r="V51" s="203" t="s">
        <v>14</v>
      </c>
      <c r="W51" s="204"/>
      <c r="X51" s="204"/>
      <c r="Y51" s="204"/>
      <c r="Z51" s="205"/>
      <c r="AA51" s="233" t="s">
        <v>21</v>
      </c>
      <c r="AB51" s="234"/>
      <c r="AC51" s="234"/>
      <c r="AD51" s="234"/>
      <c r="AE51" s="234"/>
      <c r="AF51" s="235"/>
      <c r="AG51" s="203" t="s">
        <v>16</v>
      </c>
      <c r="AH51" s="204"/>
      <c r="AI51" s="204"/>
      <c r="AJ51" s="204"/>
      <c r="AK51" s="205"/>
      <c r="AL51" s="203" t="s">
        <v>17</v>
      </c>
      <c r="AM51" s="204"/>
      <c r="AN51" s="204"/>
      <c r="AO51" s="204"/>
      <c r="AP51" s="205"/>
      <c r="AQ51" s="233" t="s">
        <v>21</v>
      </c>
      <c r="AR51" s="234"/>
      <c r="AS51" s="234"/>
      <c r="AT51" s="234"/>
      <c r="AU51" s="234"/>
      <c r="AV51" s="235"/>
      <c r="AW51" s="132" t="s">
        <v>22</v>
      </c>
      <c r="AX51" s="133"/>
      <c r="AY51" s="133"/>
      <c r="AZ51" s="133"/>
      <c r="BA51" s="134"/>
      <c r="BB51" s="132" t="s">
        <v>22</v>
      </c>
      <c r="BC51" s="133"/>
      <c r="BD51" s="133"/>
      <c r="BE51" s="133"/>
      <c r="BF51" s="134"/>
      <c r="BG51" s="219" t="s">
        <v>21</v>
      </c>
      <c r="BH51" s="220"/>
      <c r="BI51" s="220"/>
      <c r="BJ51" s="220"/>
      <c r="BK51" s="220"/>
      <c r="BL51" s="221"/>
      <c r="BM51" s="45"/>
      <c r="BN51" s="45"/>
      <c r="BO51" s="45"/>
      <c r="BP51" s="45"/>
      <c r="BQ51" s="45"/>
      <c r="CA51" s="37" t="s">
        <v>26</v>
      </c>
    </row>
    <row r="52" spans="1:79" s="22" customFormat="1" ht="38.25" customHeight="1" x14ac:dyDescent="0.2">
      <c r="A52" s="350" t="str">
        <f>'[1]КПК 0118110'!$A$62:$X$62</f>
        <v>Міська програма по усуненню наслідків стихійного лиха, яке виникло у м.Сватове 16 червня 2019р.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2"/>
      <c r="Q52" s="344">
        <f>AA44</f>
        <v>700000</v>
      </c>
      <c r="R52" s="345"/>
      <c r="S52" s="345"/>
      <c r="T52" s="345"/>
      <c r="U52" s="346"/>
      <c r="V52" s="222">
        <f>AF44</f>
        <v>0</v>
      </c>
      <c r="W52" s="223"/>
      <c r="X52" s="223"/>
      <c r="Y52" s="223"/>
      <c r="Z52" s="224"/>
      <c r="AA52" s="222">
        <f>Q52+V52</f>
        <v>700000</v>
      </c>
      <c r="AB52" s="223"/>
      <c r="AC52" s="223"/>
      <c r="AD52" s="223"/>
      <c r="AE52" s="223"/>
      <c r="AF52" s="224"/>
      <c r="AG52" s="222">
        <f>AP44</f>
        <v>588987.47</v>
      </c>
      <c r="AH52" s="223"/>
      <c r="AI52" s="223"/>
      <c r="AJ52" s="223"/>
      <c r="AK52" s="224"/>
      <c r="AL52" s="222">
        <f>AU44</f>
        <v>0</v>
      </c>
      <c r="AM52" s="223"/>
      <c r="AN52" s="223"/>
      <c r="AO52" s="223"/>
      <c r="AP52" s="224"/>
      <c r="AQ52" s="222">
        <f>AG52+AL52</f>
        <v>588987.47</v>
      </c>
      <c r="AR52" s="223"/>
      <c r="AS52" s="223"/>
      <c r="AT52" s="223"/>
      <c r="AU52" s="223"/>
      <c r="AV52" s="224"/>
      <c r="AW52" s="222">
        <f>AG52-Q52</f>
        <v>-111012.53000000003</v>
      </c>
      <c r="AX52" s="223"/>
      <c r="AY52" s="223"/>
      <c r="AZ52" s="223"/>
      <c r="BA52" s="224"/>
      <c r="BB52" s="236">
        <f>AL52-V52</f>
        <v>0</v>
      </c>
      <c r="BC52" s="237"/>
      <c r="BD52" s="237"/>
      <c r="BE52" s="237"/>
      <c r="BF52" s="238"/>
      <c r="BG52" s="236">
        <f>AW52+BB52</f>
        <v>-111012.53000000003</v>
      </c>
      <c r="BH52" s="237"/>
      <c r="BI52" s="237"/>
      <c r="BJ52" s="237"/>
      <c r="BK52" s="237"/>
      <c r="BL52" s="238"/>
      <c r="BM52" s="23"/>
      <c r="BN52" s="23"/>
      <c r="BO52" s="23"/>
      <c r="BP52" s="23"/>
      <c r="BQ52" s="23"/>
      <c r="CA52" s="22" t="s">
        <v>27</v>
      </c>
    </row>
    <row r="53" spans="1:79" s="37" customFormat="1" ht="6.75" customHeight="1" x14ac:dyDescent="0.2"/>
    <row r="54" spans="1:79" s="37" customFormat="1" ht="15.75" customHeight="1" x14ac:dyDescent="0.2">
      <c r="A54" s="185" t="s">
        <v>53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</row>
    <row r="55" spans="1:79" s="37" customFormat="1" ht="5.25" customHeight="1" x14ac:dyDescent="0.2"/>
    <row r="56" spans="1:79" s="69" customFormat="1" ht="14.25" customHeight="1" x14ac:dyDescent="0.15">
      <c r="A56" s="139" t="s">
        <v>10</v>
      </c>
      <c r="B56" s="140"/>
      <c r="C56" s="139" t="s">
        <v>9</v>
      </c>
      <c r="D56" s="143"/>
      <c r="E56" s="143"/>
      <c r="F56" s="143"/>
      <c r="G56" s="143"/>
      <c r="H56" s="143"/>
      <c r="I56" s="140"/>
      <c r="J56" s="139" t="s">
        <v>8</v>
      </c>
      <c r="K56" s="143"/>
      <c r="L56" s="143"/>
      <c r="M56" s="143"/>
      <c r="N56" s="140"/>
      <c r="O56" s="139" t="s">
        <v>7</v>
      </c>
      <c r="P56" s="143"/>
      <c r="Q56" s="143"/>
      <c r="R56" s="143"/>
      <c r="S56" s="143"/>
      <c r="T56" s="143"/>
      <c r="U56" s="143"/>
      <c r="V56" s="143"/>
      <c r="W56" s="143"/>
      <c r="X56" s="140"/>
      <c r="Y56" s="147" t="s">
        <v>30</v>
      </c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9"/>
      <c r="AN56" s="147" t="s">
        <v>55</v>
      </c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9"/>
      <c r="BC56" s="239" t="s">
        <v>3</v>
      </c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1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9" s="69" customFormat="1" ht="14.25" customHeight="1" x14ac:dyDescent="0.15">
      <c r="A57" s="141"/>
      <c r="B57" s="142"/>
      <c r="C57" s="141"/>
      <c r="D57" s="144"/>
      <c r="E57" s="144"/>
      <c r="F57" s="144"/>
      <c r="G57" s="144"/>
      <c r="H57" s="144"/>
      <c r="I57" s="142"/>
      <c r="J57" s="141"/>
      <c r="K57" s="144"/>
      <c r="L57" s="144"/>
      <c r="M57" s="144"/>
      <c r="N57" s="142"/>
      <c r="O57" s="141"/>
      <c r="P57" s="144"/>
      <c r="Q57" s="144"/>
      <c r="R57" s="144"/>
      <c r="S57" s="144"/>
      <c r="T57" s="144"/>
      <c r="U57" s="144"/>
      <c r="V57" s="144"/>
      <c r="W57" s="144"/>
      <c r="X57" s="142"/>
      <c r="Y57" s="147" t="s">
        <v>5</v>
      </c>
      <c r="Z57" s="148"/>
      <c r="AA57" s="148"/>
      <c r="AB57" s="148"/>
      <c r="AC57" s="149"/>
      <c r="AD57" s="147" t="s">
        <v>4</v>
      </c>
      <c r="AE57" s="148"/>
      <c r="AF57" s="148"/>
      <c r="AG57" s="148"/>
      <c r="AH57" s="149"/>
      <c r="AI57" s="147" t="s">
        <v>31</v>
      </c>
      <c r="AJ57" s="148"/>
      <c r="AK57" s="148"/>
      <c r="AL57" s="148"/>
      <c r="AM57" s="149"/>
      <c r="AN57" s="147" t="s">
        <v>5</v>
      </c>
      <c r="AO57" s="148"/>
      <c r="AP57" s="148"/>
      <c r="AQ57" s="148"/>
      <c r="AR57" s="149"/>
      <c r="AS57" s="147" t="s">
        <v>4</v>
      </c>
      <c r="AT57" s="148"/>
      <c r="AU57" s="148"/>
      <c r="AV57" s="148"/>
      <c r="AW57" s="149"/>
      <c r="AX57" s="147" t="s">
        <v>31</v>
      </c>
      <c r="AY57" s="148"/>
      <c r="AZ57" s="148"/>
      <c r="BA57" s="148"/>
      <c r="BB57" s="149"/>
      <c r="BC57" s="147" t="s">
        <v>5</v>
      </c>
      <c r="BD57" s="148"/>
      <c r="BE57" s="148"/>
      <c r="BF57" s="148"/>
      <c r="BG57" s="149"/>
      <c r="BH57" s="147" t="s">
        <v>4</v>
      </c>
      <c r="BI57" s="148"/>
      <c r="BJ57" s="148"/>
      <c r="BK57" s="148"/>
      <c r="BL57" s="149"/>
      <c r="BM57" s="147" t="s">
        <v>31</v>
      </c>
      <c r="BN57" s="148"/>
      <c r="BO57" s="148"/>
      <c r="BP57" s="148"/>
      <c r="BQ57" s="149"/>
      <c r="BR57" s="70"/>
      <c r="BS57" s="70"/>
      <c r="BT57" s="70"/>
      <c r="BU57" s="70"/>
      <c r="BV57" s="70"/>
      <c r="BW57" s="70"/>
      <c r="BX57" s="70"/>
      <c r="BY57" s="70"/>
      <c r="BZ57" s="68"/>
    </row>
    <row r="58" spans="1:79" s="75" customFormat="1" ht="15.95" customHeight="1" x14ac:dyDescent="0.2">
      <c r="A58" s="400">
        <v>1</v>
      </c>
      <c r="B58" s="402"/>
      <c r="C58" s="400">
        <v>2</v>
      </c>
      <c r="D58" s="401"/>
      <c r="E58" s="401"/>
      <c r="F58" s="401"/>
      <c r="G58" s="401"/>
      <c r="H58" s="401"/>
      <c r="I58" s="402"/>
      <c r="J58" s="400">
        <v>3</v>
      </c>
      <c r="K58" s="401"/>
      <c r="L58" s="401"/>
      <c r="M58" s="401"/>
      <c r="N58" s="402"/>
      <c r="O58" s="400">
        <v>4</v>
      </c>
      <c r="P58" s="401"/>
      <c r="Q58" s="401"/>
      <c r="R58" s="401"/>
      <c r="S58" s="401"/>
      <c r="T58" s="401"/>
      <c r="U58" s="401"/>
      <c r="V58" s="401"/>
      <c r="W58" s="401"/>
      <c r="X58" s="402"/>
      <c r="Y58" s="400">
        <v>5</v>
      </c>
      <c r="Z58" s="401"/>
      <c r="AA58" s="401"/>
      <c r="AB58" s="401"/>
      <c r="AC58" s="402"/>
      <c r="AD58" s="400">
        <v>6</v>
      </c>
      <c r="AE58" s="401"/>
      <c r="AF58" s="401"/>
      <c r="AG58" s="401"/>
      <c r="AH58" s="402"/>
      <c r="AI58" s="400">
        <v>7</v>
      </c>
      <c r="AJ58" s="401"/>
      <c r="AK58" s="401"/>
      <c r="AL58" s="401"/>
      <c r="AM58" s="402"/>
      <c r="AN58" s="400">
        <v>8</v>
      </c>
      <c r="AO58" s="401"/>
      <c r="AP58" s="401"/>
      <c r="AQ58" s="401"/>
      <c r="AR58" s="402"/>
      <c r="AS58" s="400">
        <v>9</v>
      </c>
      <c r="AT58" s="401"/>
      <c r="AU58" s="401"/>
      <c r="AV58" s="401"/>
      <c r="AW58" s="402"/>
      <c r="AX58" s="400">
        <v>10</v>
      </c>
      <c r="AY58" s="401"/>
      <c r="AZ58" s="401"/>
      <c r="BA58" s="401"/>
      <c r="BB58" s="402"/>
      <c r="BC58" s="400">
        <v>11</v>
      </c>
      <c r="BD58" s="401"/>
      <c r="BE58" s="401"/>
      <c r="BF58" s="401"/>
      <c r="BG58" s="402"/>
      <c r="BH58" s="400">
        <v>12</v>
      </c>
      <c r="BI58" s="401"/>
      <c r="BJ58" s="401"/>
      <c r="BK58" s="401"/>
      <c r="BL58" s="402"/>
      <c r="BM58" s="400">
        <v>13</v>
      </c>
      <c r="BN58" s="401"/>
      <c r="BO58" s="401"/>
      <c r="BP58" s="401"/>
      <c r="BQ58" s="402"/>
      <c r="BR58" s="78"/>
      <c r="BS58" s="78"/>
      <c r="BT58" s="78"/>
      <c r="BU58" s="78"/>
      <c r="BV58" s="78"/>
      <c r="BW58" s="78"/>
      <c r="BX58" s="78"/>
      <c r="BY58" s="78"/>
      <c r="BZ58" s="77"/>
    </row>
    <row r="59" spans="1:79" s="75" customFormat="1" ht="15.95" customHeight="1" x14ac:dyDescent="0.2">
      <c r="A59" s="400">
        <v>1</v>
      </c>
      <c r="B59" s="402"/>
      <c r="C59" s="415" t="str">
        <f>'[1]КПК 0118110'!$G69</f>
        <v>Затрат</v>
      </c>
      <c r="D59" s="416"/>
      <c r="E59" s="416"/>
      <c r="F59" s="416"/>
      <c r="G59" s="416"/>
      <c r="H59" s="416"/>
      <c r="I59" s="417"/>
      <c r="J59" s="400"/>
      <c r="K59" s="401"/>
      <c r="L59" s="401"/>
      <c r="M59" s="401"/>
      <c r="N59" s="402"/>
      <c r="O59" s="415"/>
      <c r="P59" s="416"/>
      <c r="Q59" s="416"/>
      <c r="R59" s="416"/>
      <c r="S59" s="416"/>
      <c r="T59" s="416"/>
      <c r="U59" s="416"/>
      <c r="V59" s="416"/>
      <c r="W59" s="416"/>
      <c r="X59" s="417"/>
      <c r="Y59" s="397"/>
      <c r="Z59" s="398"/>
      <c r="AA59" s="398"/>
      <c r="AB59" s="398"/>
      <c r="AC59" s="399"/>
      <c r="AD59" s="397"/>
      <c r="AE59" s="398"/>
      <c r="AF59" s="398"/>
      <c r="AG59" s="398"/>
      <c r="AH59" s="399"/>
      <c r="AI59" s="397"/>
      <c r="AJ59" s="398"/>
      <c r="AK59" s="398"/>
      <c r="AL59" s="398"/>
      <c r="AM59" s="399"/>
      <c r="AN59" s="397"/>
      <c r="AO59" s="398"/>
      <c r="AP59" s="398"/>
      <c r="AQ59" s="398"/>
      <c r="AR59" s="399"/>
      <c r="AS59" s="397"/>
      <c r="AT59" s="398"/>
      <c r="AU59" s="398"/>
      <c r="AV59" s="398"/>
      <c r="AW59" s="399"/>
      <c r="AX59" s="397"/>
      <c r="AY59" s="398"/>
      <c r="AZ59" s="398"/>
      <c r="BA59" s="398"/>
      <c r="BB59" s="399"/>
      <c r="BC59" s="397"/>
      <c r="BD59" s="398"/>
      <c r="BE59" s="398"/>
      <c r="BF59" s="398"/>
      <c r="BG59" s="399"/>
      <c r="BH59" s="397"/>
      <c r="BI59" s="398"/>
      <c r="BJ59" s="398"/>
      <c r="BK59" s="398"/>
      <c r="BL59" s="399"/>
      <c r="BM59" s="406"/>
      <c r="BN59" s="407"/>
      <c r="BO59" s="407"/>
      <c r="BP59" s="407"/>
      <c r="BQ59" s="408"/>
      <c r="BR59" s="78"/>
      <c r="BS59" s="78"/>
      <c r="BT59" s="78"/>
      <c r="BU59" s="78"/>
      <c r="BV59" s="78"/>
      <c r="BW59" s="78"/>
      <c r="BX59" s="78"/>
      <c r="BY59" s="78"/>
      <c r="BZ59" s="77"/>
    </row>
    <row r="60" spans="1:79" s="75" customFormat="1" ht="15.95" customHeight="1" x14ac:dyDescent="0.2">
      <c r="A60" s="400"/>
      <c r="B60" s="402"/>
      <c r="C60" s="415" t="str">
        <f>'[1]КПК 0118110'!$G70</f>
        <v>Кількість постраждалих будинків</v>
      </c>
      <c r="D60" s="416"/>
      <c r="E60" s="416"/>
      <c r="F60" s="416"/>
      <c r="G60" s="416"/>
      <c r="H60" s="416"/>
      <c r="I60" s="417"/>
      <c r="J60" s="400" t="s">
        <v>172</v>
      </c>
      <c r="K60" s="401"/>
      <c r="L60" s="401"/>
      <c r="M60" s="401"/>
      <c r="N60" s="402"/>
      <c r="O60" s="415" t="s">
        <v>228</v>
      </c>
      <c r="P60" s="416"/>
      <c r="Q60" s="416"/>
      <c r="R60" s="416"/>
      <c r="S60" s="416"/>
      <c r="T60" s="416"/>
      <c r="U60" s="416"/>
      <c r="V60" s="416"/>
      <c r="W60" s="416"/>
      <c r="X60" s="417"/>
      <c r="Y60" s="397">
        <v>70</v>
      </c>
      <c r="Z60" s="398"/>
      <c r="AA60" s="398"/>
      <c r="AB60" s="398"/>
      <c r="AC60" s="399"/>
      <c r="AD60" s="397"/>
      <c r="AE60" s="398"/>
      <c r="AF60" s="398"/>
      <c r="AG60" s="398"/>
      <c r="AH60" s="399"/>
      <c r="AI60" s="397">
        <f>Y60</f>
        <v>70</v>
      </c>
      <c r="AJ60" s="398"/>
      <c r="AK60" s="398"/>
      <c r="AL60" s="398"/>
      <c r="AM60" s="399"/>
      <c r="AN60" s="397">
        <v>70</v>
      </c>
      <c r="AO60" s="398"/>
      <c r="AP60" s="398"/>
      <c r="AQ60" s="398"/>
      <c r="AR60" s="399"/>
      <c r="AS60" s="397"/>
      <c r="AT60" s="398"/>
      <c r="AU60" s="398"/>
      <c r="AV60" s="398"/>
      <c r="AW60" s="399"/>
      <c r="AX60" s="397">
        <f>AN60</f>
        <v>70</v>
      </c>
      <c r="AY60" s="398"/>
      <c r="AZ60" s="398"/>
      <c r="BA60" s="398"/>
      <c r="BB60" s="399"/>
      <c r="BC60" s="397">
        <f>AN60-Y60</f>
        <v>0</v>
      </c>
      <c r="BD60" s="398"/>
      <c r="BE60" s="398"/>
      <c r="BF60" s="398"/>
      <c r="BG60" s="399"/>
      <c r="BH60" s="397"/>
      <c r="BI60" s="398"/>
      <c r="BJ60" s="398"/>
      <c r="BK60" s="398"/>
      <c r="BL60" s="399"/>
      <c r="BM60" s="432">
        <f>BC60</f>
        <v>0</v>
      </c>
      <c r="BN60" s="407"/>
      <c r="BO60" s="407"/>
      <c r="BP60" s="407"/>
      <c r="BQ60" s="408"/>
      <c r="BR60" s="78"/>
      <c r="BS60" s="78"/>
      <c r="BT60" s="78"/>
      <c r="BU60" s="78"/>
      <c r="BV60" s="78"/>
      <c r="BW60" s="78"/>
      <c r="BX60" s="78"/>
      <c r="BY60" s="78"/>
      <c r="BZ60" s="77"/>
    </row>
    <row r="61" spans="1:79" s="75" customFormat="1" ht="12.75" customHeight="1" x14ac:dyDescent="0.2">
      <c r="A61" s="400">
        <v>2</v>
      </c>
      <c r="B61" s="402"/>
      <c r="C61" s="415" t="str">
        <f>'[1]КПК 0118110'!$G71</f>
        <v>Ефективності</v>
      </c>
      <c r="D61" s="416"/>
      <c r="E61" s="416"/>
      <c r="F61" s="416"/>
      <c r="G61" s="416"/>
      <c r="H61" s="416"/>
      <c r="I61" s="417"/>
      <c r="J61" s="400"/>
      <c r="K61" s="401"/>
      <c r="L61" s="401"/>
      <c r="M61" s="401"/>
      <c r="N61" s="402"/>
      <c r="O61" s="415"/>
      <c r="P61" s="416"/>
      <c r="Q61" s="416"/>
      <c r="R61" s="416"/>
      <c r="S61" s="416"/>
      <c r="T61" s="416"/>
      <c r="U61" s="416"/>
      <c r="V61" s="416"/>
      <c r="W61" s="416"/>
      <c r="X61" s="417"/>
      <c r="Y61" s="397"/>
      <c r="Z61" s="398"/>
      <c r="AA61" s="398"/>
      <c r="AB61" s="398"/>
      <c r="AC61" s="399"/>
      <c r="AD61" s="397"/>
      <c r="AE61" s="398"/>
      <c r="AF61" s="398"/>
      <c r="AG61" s="398"/>
      <c r="AH61" s="399"/>
      <c r="AI61" s="397"/>
      <c r="AJ61" s="398"/>
      <c r="AK61" s="398"/>
      <c r="AL61" s="398"/>
      <c r="AM61" s="399"/>
      <c r="AN61" s="397"/>
      <c r="AO61" s="398"/>
      <c r="AP61" s="398"/>
      <c r="AQ61" s="398"/>
      <c r="AR61" s="399"/>
      <c r="AS61" s="397"/>
      <c r="AT61" s="398"/>
      <c r="AU61" s="398"/>
      <c r="AV61" s="398"/>
      <c r="AW61" s="399"/>
      <c r="AX61" s="397"/>
      <c r="AY61" s="398"/>
      <c r="AZ61" s="398"/>
      <c r="BA61" s="398"/>
      <c r="BB61" s="399"/>
      <c r="BC61" s="397"/>
      <c r="BD61" s="398"/>
      <c r="BE61" s="398"/>
      <c r="BF61" s="398"/>
      <c r="BG61" s="399"/>
      <c r="BH61" s="397"/>
      <c r="BI61" s="398"/>
      <c r="BJ61" s="398"/>
      <c r="BK61" s="398"/>
      <c r="BL61" s="399"/>
      <c r="BM61" s="406"/>
      <c r="BN61" s="407"/>
      <c r="BO61" s="407"/>
      <c r="BP61" s="407"/>
      <c r="BQ61" s="408"/>
      <c r="BR61" s="79"/>
      <c r="BS61" s="79"/>
      <c r="BT61" s="77"/>
      <c r="BU61" s="77"/>
      <c r="BV61" s="77"/>
      <c r="BW61" s="77"/>
      <c r="BX61" s="77"/>
      <c r="BY61" s="77"/>
      <c r="BZ61" s="77"/>
      <c r="CA61" s="75" t="s">
        <v>28</v>
      </c>
    </row>
    <row r="62" spans="1:79" s="75" customFormat="1" ht="20.25" customHeight="1" x14ac:dyDescent="0.2">
      <c r="A62" s="400"/>
      <c r="B62" s="402"/>
      <c r="C62" s="415" t="str">
        <f>'[1]КПК 0118110'!$G72</f>
        <v>середні витрати на 1 будинок</v>
      </c>
      <c r="D62" s="416"/>
      <c r="E62" s="416"/>
      <c r="F62" s="416"/>
      <c r="G62" s="416"/>
      <c r="H62" s="416"/>
      <c r="I62" s="417"/>
      <c r="J62" s="412" t="s">
        <v>135</v>
      </c>
      <c r="K62" s="413"/>
      <c r="L62" s="413"/>
      <c r="M62" s="413"/>
      <c r="N62" s="414"/>
      <c r="O62" s="412" t="s">
        <v>139</v>
      </c>
      <c r="P62" s="413"/>
      <c r="Q62" s="413"/>
      <c r="R62" s="413"/>
      <c r="S62" s="413"/>
      <c r="T62" s="413"/>
      <c r="U62" s="413"/>
      <c r="V62" s="413"/>
      <c r="W62" s="413"/>
      <c r="X62" s="414"/>
      <c r="Y62" s="403">
        <f>ROUND(AA44/Y60, 2)</f>
        <v>10000</v>
      </c>
      <c r="Z62" s="404"/>
      <c r="AA62" s="404"/>
      <c r="AB62" s="404"/>
      <c r="AC62" s="405"/>
      <c r="AD62" s="403">
        <f t="shared" ref="AD62" si="0">AF44</f>
        <v>0</v>
      </c>
      <c r="AE62" s="404"/>
      <c r="AF62" s="404"/>
      <c r="AG62" s="404"/>
      <c r="AH62" s="405"/>
      <c r="AI62" s="403">
        <f t="shared" ref="AI62" si="1">AK44</f>
        <v>700000</v>
      </c>
      <c r="AJ62" s="404"/>
      <c r="AK62" s="404"/>
      <c r="AL62" s="404"/>
      <c r="AM62" s="405"/>
      <c r="AN62" s="403">
        <f>ROUND(AG52/AN60, 2)</f>
        <v>8414.11</v>
      </c>
      <c r="AO62" s="404"/>
      <c r="AP62" s="404"/>
      <c r="AQ62" s="404"/>
      <c r="AR62" s="405"/>
      <c r="AS62" s="403">
        <f t="shared" ref="AS62" si="2">AU44</f>
        <v>0</v>
      </c>
      <c r="AT62" s="404"/>
      <c r="AU62" s="404"/>
      <c r="AV62" s="404"/>
      <c r="AW62" s="405"/>
      <c r="AX62" s="403">
        <f t="shared" ref="AX62" si="3">AZ44</f>
        <v>588987.47</v>
      </c>
      <c r="AY62" s="404"/>
      <c r="AZ62" s="404"/>
      <c r="BA62" s="404"/>
      <c r="BB62" s="405"/>
      <c r="BC62" s="403">
        <f>BE44</f>
        <v>0</v>
      </c>
      <c r="BD62" s="404"/>
      <c r="BE62" s="404"/>
      <c r="BF62" s="404"/>
      <c r="BG62" s="405"/>
      <c r="BH62" s="403">
        <f>BI44</f>
        <v>0</v>
      </c>
      <c r="BI62" s="404"/>
      <c r="BJ62" s="404"/>
      <c r="BK62" s="404"/>
      <c r="BL62" s="405"/>
      <c r="BM62" s="403">
        <f>BN44</f>
        <v>-111012.53000000003</v>
      </c>
      <c r="BN62" s="404"/>
      <c r="BO62" s="404"/>
      <c r="BP62" s="404"/>
      <c r="BQ62" s="405"/>
      <c r="BR62" s="80"/>
      <c r="BS62" s="80"/>
      <c r="BT62" s="80"/>
      <c r="BU62" s="80"/>
      <c r="BV62" s="80"/>
      <c r="BW62" s="80"/>
      <c r="BX62" s="80"/>
      <c r="BY62" s="80"/>
      <c r="BZ62" s="77"/>
      <c r="CA62" s="75" t="s">
        <v>29</v>
      </c>
    </row>
    <row r="63" spans="1:79" s="37" customFormat="1" ht="7.5" customHeight="1" x14ac:dyDescent="0.2"/>
    <row r="64" spans="1:79" s="37" customFormat="1" ht="15.95" customHeight="1" x14ac:dyDescent="0.2">
      <c r="A64" s="185" t="s">
        <v>56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</row>
    <row r="65" spans="1:64" s="37" customFormat="1" ht="7.5" customHeight="1" x14ac:dyDescent="0.2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</row>
    <row r="66" spans="1:64" s="37" customFormat="1" ht="15.75" hidden="1" customHeight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7" spans="1:64" s="37" customFormat="1" ht="15.75" hidden="1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64" s="37" customFormat="1" ht="14.25" customHeight="1" x14ac:dyDescent="0.2">
      <c r="A68" s="254" t="str">
        <f>КПК0116013!A74</f>
        <v xml:space="preserve">Сватівський міський голова 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38"/>
      <c r="AO68" s="38"/>
      <c r="AP68" s="255" t="str">
        <f>КПК0116013!AP74</f>
        <v>Є.В.Рибалко</v>
      </c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</row>
    <row r="69" spans="1:64" s="37" customFormat="1" ht="12" x14ac:dyDescent="0.2">
      <c r="W69" s="256" t="s">
        <v>12</v>
      </c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49"/>
      <c r="AO69" s="49"/>
      <c r="AP69" s="256" t="s">
        <v>13</v>
      </c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</row>
    <row r="70" spans="1:64" s="37" customFormat="1" ht="8.25" customHeight="1" x14ac:dyDescent="0.2"/>
    <row r="71" spans="1:64" s="37" customFormat="1" ht="12" hidden="1" x14ac:dyDescent="0.2"/>
    <row r="72" spans="1:64" s="37" customFormat="1" ht="15.95" customHeight="1" x14ac:dyDescent="0.2">
      <c r="A72" s="254" t="s">
        <v>66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38"/>
      <c r="AO72" s="38"/>
      <c r="AP72" s="255" t="s">
        <v>67</v>
      </c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</row>
    <row r="73" spans="1:64" s="37" customFormat="1" ht="12" x14ac:dyDescent="0.2">
      <c r="W73" s="256" t="s">
        <v>12</v>
      </c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49"/>
      <c r="AO73" s="49"/>
      <c r="AP73" s="256" t="s">
        <v>13</v>
      </c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</row>
  </sheetData>
  <mergeCells count="231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0:AY40"/>
    <mergeCell ref="A35:F35"/>
    <mergeCell ref="G35:BL35"/>
    <mergeCell ref="A37:BQ37"/>
    <mergeCell ref="A38:BQ38"/>
    <mergeCell ref="A29:BL29"/>
    <mergeCell ref="A30:BL30"/>
    <mergeCell ref="A32:BL32"/>
    <mergeCell ref="A33:F33"/>
    <mergeCell ref="G33:BL33"/>
    <mergeCell ref="A34:F34"/>
    <mergeCell ref="G34:BL34"/>
    <mergeCell ref="A42:B42"/>
    <mergeCell ref="C42:Z42"/>
    <mergeCell ref="AA42:AE42"/>
    <mergeCell ref="AF42:AJ42"/>
    <mergeCell ref="AK42:AO42"/>
    <mergeCell ref="AZ40:BC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39:B40"/>
    <mergeCell ref="C39:Z40"/>
    <mergeCell ref="AA39:AO39"/>
    <mergeCell ref="AP39:BC39"/>
    <mergeCell ref="BD39:BQ39"/>
    <mergeCell ref="AA40:AE40"/>
    <mergeCell ref="AF40:AJ40"/>
    <mergeCell ref="AK40:AO40"/>
    <mergeCell ref="AP40:AT40"/>
    <mergeCell ref="AP42:AT42"/>
    <mergeCell ref="AU42:AY42"/>
    <mergeCell ref="AZ42:BC42"/>
    <mergeCell ref="BD42:BH42"/>
    <mergeCell ref="BI42:BM42"/>
    <mergeCell ref="BN42:BQ42"/>
    <mergeCell ref="AU41:AY41"/>
    <mergeCell ref="AZ41:BC41"/>
    <mergeCell ref="BD41:BH41"/>
    <mergeCell ref="BI41:BM41"/>
    <mergeCell ref="BN41:BQ41"/>
    <mergeCell ref="A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6:BL46"/>
    <mergeCell ref="A47:BL47"/>
    <mergeCell ref="A48:P49"/>
    <mergeCell ref="Q48:AF48"/>
    <mergeCell ref="AG48:AV48"/>
    <mergeCell ref="AW48:BL48"/>
    <mergeCell ref="Q49:U49"/>
    <mergeCell ref="V49:Z49"/>
    <mergeCell ref="BG49:BL49"/>
    <mergeCell ref="AA49:AF49"/>
    <mergeCell ref="AG49:AK49"/>
    <mergeCell ref="AL49:AP49"/>
    <mergeCell ref="AQ49:AV49"/>
    <mergeCell ref="AW49:BA49"/>
    <mergeCell ref="BB49:BF49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BH57:BL57"/>
    <mergeCell ref="BM57:BQ57"/>
    <mergeCell ref="AS57:AW57"/>
    <mergeCell ref="AX57:BB57"/>
    <mergeCell ref="BC57:BG57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D57:AH57"/>
    <mergeCell ref="AI57:AM57"/>
    <mergeCell ref="AN57:AR57"/>
    <mergeCell ref="AS58:AW58"/>
    <mergeCell ref="AX58:BB58"/>
    <mergeCell ref="BC58:BG58"/>
    <mergeCell ref="BH58:BL58"/>
    <mergeCell ref="BM58:BQ58"/>
    <mergeCell ref="A61:B61"/>
    <mergeCell ref="C61:I61"/>
    <mergeCell ref="J61:N61"/>
    <mergeCell ref="O61:X61"/>
    <mergeCell ref="Y61:AC61"/>
    <mergeCell ref="BM60:BQ60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D59:AH59"/>
    <mergeCell ref="AI59:AM59"/>
    <mergeCell ref="AN59:AR59"/>
    <mergeCell ref="AX60:BB60"/>
    <mergeCell ref="BC60:BG60"/>
    <mergeCell ref="BH60:BL60"/>
    <mergeCell ref="BM62:BQ62"/>
    <mergeCell ref="A64:BL64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D61:AH61"/>
    <mergeCell ref="AI61:AM61"/>
    <mergeCell ref="AN61:AR61"/>
    <mergeCell ref="AS61:AW61"/>
    <mergeCell ref="AX61:BB61"/>
    <mergeCell ref="BC61:BG61"/>
    <mergeCell ref="AS59:AW59"/>
    <mergeCell ref="AX59:BB59"/>
    <mergeCell ref="BC59:BG59"/>
    <mergeCell ref="A72:V72"/>
    <mergeCell ref="W72:AM72"/>
    <mergeCell ref="AP72:BH72"/>
    <mergeCell ref="W73:AM73"/>
    <mergeCell ref="AP73:BH73"/>
    <mergeCell ref="A59:B59"/>
    <mergeCell ref="C59:I59"/>
    <mergeCell ref="J59:N59"/>
    <mergeCell ref="O59:X59"/>
    <mergeCell ref="Y59:AC59"/>
    <mergeCell ref="A65:BL65"/>
    <mergeCell ref="A68:V68"/>
    <mergeCell ref="W68:AM68"/>
    <mergeCell ref="AP68:BH68"/>
    <mergeCell ref="W69:AM69"/>
    <mergeCell ref="AP69:BH69"/>
    <mergeCell ref="AS62:AW62"/>
    <mergeCell ref="AX62:BB62"/>
    <mergeCell ref="BC62:BG62"/>
    <mergeCell ref="BH62:BL62"/>
    <mergeCell ref="AS60:AW60"/>
  </mergeCells>
  <conditionalFormatting sqref="A62:B62">
    <cfRule type="cellIs" dxfId="1" priority="2" stopIfTrue="1" operator="equal">
      <formula>0</formula>
    </cfRule>
  </conditionalFormatting>
  <pageMargins left="0" right="0" top="0.15748031496062992" bottom="0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CB72"/>
  <sheetViews>
    <sheetView tabSelected="1" topLeftCell="A41" zoomScaleNormal="100" workbookViewId="0">
      <selection activeCell="BH70" sqref="BH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0.2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КПК0117680!L14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0.2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2" t="s">
        <v>42</v>
      </c>
      <c r="B20" s="82"/>
      <c r="C20" s="15"/>
      <c r="D20" s="83" t="s">
        <v>127</v>
      </c>
      <c r="E20" s="84"/>
      <c r="F20" s="84"/>
      <c r="G20" s="84"/>
      <c r="H20" s="84"/>
      <c r="I20" s="84"/>
      <c r="J20" s="84"/>
      <c r="K20" s="15"/>
      <c r="L20" s="83" t="s">
        <v>128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126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85" t="s">
        <v>126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tr">
        <f>[1]КПК0118312!$G$37:$BL$37</f>
        <v>Утилізація відходів на полігоні ТПВ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75" hidden="1" customHeight="1" x14ac:dyDescent="0.2">
      <c r="A43" s="97" t="s">
        <v>18</v>
      </c>
      <c r="B43" s="97"/>
      <c r="C43" s="109" t="s">
        <v>19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111" t="s">
        <v>15</v>
      </c>
      <c r="AB43" s="111"/>
      <c r="AC43" s="111"/>
      <c r="AD43" s="111"/>
      <c r="AE43" s="111"/>
      <c r="AF43" s="111" t="s">
        <v>14</v>
      </c>
      <c r="AG43" s="111"/>
      <c r="AH43" s="111"/>
      <c r="AI43" s="111"/>
      <c r="AJ43" s="111"/>
      <c r="AK43" s="112" t="s">
        <v>21</v>
      </c>
      <c r="AL43" s="112"/>
      <c r="AM43" s="112"/>
      <c r="AN43" s="112"/>
      <c r="AO43" s="112"/>
      <c r="AP43" s="111" t="s">
        <v>16</v>
      </c>
      <c r="AQ43" s="111"/>
      <c r="AR43" s="111"/>
      <c r="AS43" s="111"/>
      <c r="AT43" s="111"/>
      <c r="AU43" s="111" t="s">
        <v>17</v>
      </c>
      <c r="AV43" s="111"/>
      <c r="AW43" s="111"/>
      <c r="AX43" s="111"/>
      <c r="AY43" s="111"/>
      <c r="AZ43" s="112" t="s">
        <v>21</v>
      </c>
      <c r="BA43" s="112"/>
      <c r="BB43" s="112"/>
      <c r="BC43" s="112"/>
      <c r="BD43" s="117" t="s">
        <v>37</v>
      </c>
      <c r="BE43" s="117"/>
      <c r="BF43" s="117"/>
      <c r="BG43" s="117"/>
      <c r="BH43" s="117"/>
      <c r="BI43" s="117" t="s">
        <v>37</v>
      </c>
      <c r="BJ43" s="117"/>
      <c r="BK43" s="117"/>
      <c r="BL43" s="117"/>
      <c r="BM43" s="117"/>
      <c r="BN43" s="118" t="s">
        <v>21</v>
      </c>
      <c r="BO43" s="118"/>
      <c r="BP43" s="118"/>
      <c r="BQ43" s="118"/>
      <c r="CA43" s="1" t="s">
        <v>24</v>
      </c>
    </row>
    <row r="44" spans="1:79" s="20" customFormat="1" ht="15.75" x14ac:dyDescent="0.2">
      <c r="A44" s="284"/>
      <c r="B44" s="284"/>
      <c r="C44" s="285" t="s">
        <v>62</v>
      </c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6"/>
      <c r="AA44" s="283"/>
      <c r="AB44" s="283"/>
      <c r="AC44" s="283"/>
      <c r="AD44" s="283"/>
      <c r="AE44" s="283"/>
      <c r="AF44" s="283">
        <v>75755</v>
      </c>
      <c r="AG44" s="283"/>
      <c r="AH44" s="283"/>
      <c r="AI44" s="283"/>
      <c r="AJ44" s="283"/>
      <c r="AK44" s="283">
        <f>AA44+AF44</f>
        <v>75755</v>
      </c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>
        <f>AP44+AU44</f>
        <v>0</v>
      </c>
      <c r="BA44" s="283"/>
      <c r="BB44" s="283"/>
      <c r="BC44" s="283"/>
      <c r="BD44" s="283">
        <f>AP44-AA44</f>
        <v>0</v>
      </c>
      <c r="BE44" s="283"/>
      <c r="BF44" s="283"/>
      <c r="BG44" s="283"/>
      <c r="BH44" s="283"/>
      <c r="BI44" s="283">
        <f>AU44-AF44</f>
        <v>-75755</v>
      </c>
      <c r="BJ44" s="283"/>
      <c r="BK44" s="283"/>
      <c r="BL44" s="283"/>
      <c r="BM44" s="283"/>
      <c r="BN44" s="283">
        <f>BD44+BI44</f>
        <v>-75755</v>
      </c>
      <c r="BO44" s="283"/>
      <c r="BP44" s="283"/>
      <c r="BQ44" s="283"/>
      <c r="CA44" s="20" t="s">
        <v>25</v>
      </c>
    </row>
    <row r="46" spans="1:79" ht="15.75" customHeight="1" x14ac:dyDescent="0.2">
      <c r="A46" s="105" t="s">
        <v>52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</row>
    <row r="47" spans="1:79" ht="15" customHeight="1" x14ac:dyDescent="0.2">
      <c r="A47" s="108" t="s">
        <v>68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</row>
    <row r="48" spans="1:79" ht="28.5" customHeight="1" x14ac:dyDescent="0.2">
      <c r="A48" s="93" t="s">
        <v>34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 t="s">
        <v>30</v>
      </c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 t="s">
        <v>54</v>
      </c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 t="s">
        <v>3</v>
      </c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2"/>
      <c r="BN48" s="2"/>
      <c r="BO48" s="2"/>
      <c r="BP48" s="2"/>
      <c r="BQ48" s="2"/>
    </row>
    <row r="49" spans="1:79" ht="29.1" customHeight="1" x14ac:dyDescent="0.2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 t="s">
        <v>5</v>
      </c>
      <c r="R49" s="93"/>
      <c r="S49" s="93"/>
      <c r="T49" s="93"/>
      <c r="U49" s="93"/>
      <c r="V49" s="93" t="s">
        <v>4</v>
      </c>
      <c r="W49" s="93"/>
      <c r="X49" s="93"/>
      <c r="Y49" s="93"/>
      <c r="Z49" s="93"/>
      <c r="AA49" s="93" t="s">
        <v>31</v>
      </c>
      <c r="AB49" s="93"/>
      <c r="AC49" s="93"/>
      <c r="AD49" s="93"/>
      <c r="AE49" s="93"/>
      <c r="AF49" s="93"/>
      <c r="AG49" s="93" t="s">
        <v>5</v>
      </c>
      <c r="AH49" s="93"/>
      <c r="AI49" s="93"/>
      <c r="AJ49" s="93"/>
      <c r="AK49" s="93"/>
      <c r="AL49" s="93" t="s">
        <v>4</v>
      </c>
      <c r="AM49" s="93"/>
      <c r="AN49" s="93"/>
      <c r="AO49" s="93"/>
      <c r="AP49" s="93"/>
      <c r="AQ49" s="93" t="s">
        <v>31</v>
      </c>
      <c r="AR49" s="93"/>
      <c r="AS49" s="93"/>
      <c r="AT49" s="93"/>
      <c r="AU49" s="93"/>
      <c r="AV49" s="93"/>
      <c r="AW49" s="153" t="s">
        <v>5</v>
      </c>
      <c r="AX49" s="154"/>
      <c r="AY49" s="154"/>
      <c r="AZ49" s="154"/>
      <c r="BA49" s="155"/>
      <c r="BB49" s="153" t="s">
        <v>4</v>
      </c>
      <c r="BC49" s="154"/>
      <c r="BD49" s="154"/>
      <c r="BE49" s="154"/>
      <c r="BF49" s="155"/>
      <c r="BG49" s="93" t="s">
        <v>31</v>
      </c>
      <c r="BH49" s="93"/>
      <c r="BI49" s="93"/>
      <c r="BJ49" s="93"/>
      <c r="BK49" s="93"/>
      <c r="BL49" s="93"/>
      <c r="BM49" s="2"/>
      <c r="BN49" s="2"/>
      <c r="BO49" s="2"/>
      <c r="BP49" s="2"/>
      <c r="BQ49" s="2"/>
    </row>
    <row r="50" spans="1:79" ht="15.95" customHeight="1" x14ac:dyDescent="0.25">
      <c r="A50" s="93">
        <v>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>
        <v>2</v>
      </c>
      <c r="R50" s="93"/>
      <c r="S50" s="93"/>
      <c r="T50" s="93"/>
      <c r="U50" s="93"/>
      <c r="V50" s="93">
        <v>3</v>
      </c>
      <c r="W50" s="93"/>
      <c r="X50" s="93"/>
      <c r="Y50" s="93"/>
      <c r="Z50" s="93"/>
      <c r="AA50" s="93">
        <v>4</v>
      </c>
      <c r="AB50" s="93"/>
      <c r="AC50" s="93"/>
      <c r="AD50" s="93"/>
      <c r="AE50" s="93"/>
      <c r="AF50" s="93"/>
      <c r="AG50" s="93">
        <v>5</v>
      </c>
      <c r="AH50" s="93"/>
      <c r="AI50" s="93"/>
      <c r="AJ50" s="93"/>
      <c r="AK50" s="93"/>
      <c r="AL50" s="93">
        <v>6</v>
      </c>
      <c r="AM50" s="93"/>
      <c r="AN50" s="93"/>
      <c r="AO50" s="93"/>
      <c r="AP50" s="93"/>
      <c r="AQ50" s="93">
        <v>7</v>
      </c>
      <c r="AR50" s="93"/>
      <c r="AS50" s="93"/>
      <c r="AT50" s="93"/>
      <c r="AU50" s="93"/>
      <c r="AV50" s="93"/>
      <c r="AW50" s="93">
        <v>8</v>
      </c>
      <c r="AX50" s="93"/>
      <c r="AY50" s="93"/>
      <c r="AZ50" s="93"/>
      <c r="BA50" s="93"/>
      <c r="BB50" s="128">
        <v>9</v>
      </c>
      <c r="BC50" s="128"/>
      <c r="BD50" s="128"/>
      <c r="BE50" s="128"/>
      <c r="BF50" s="128"/>
      <c r="BG50" s="128">
        <v>10</v>
      </c>
      <c r="BH50" s="128"/>
      <c r="BI50" s="128"/>
      <c r="BJ50" s="128"/>
      <c r="BK50" s="128"/>
      <c r="BL50" s="128"/>
      <c r="BM50" s="6"/>
      <c r="BN50" s="6"/>
      <c r="BO50" s="6"/>
      <c r="BP50" s="6"/>
      <c r="BQ50" s="6"/>
    </row>
    <row r="51" spans="1:79" ht="18" hidden="1" customHeight="1" x14ac:dyDescent="0.2">
      <c r="A51" s="129" t="s">
        <v>19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11" t="s">
        <v>15</v>
      </c>
      <c r="R51" s="111"/>
      <c r="S51" s="111"/>
      <c r="T51" s="111"/>
      <c r="U51" s="111"/>
      <c r="V51" s="111" t="s">
        <v>14</v>
      </c>
      <c r="W51" s="111"/>
      <c r="X51" s="111"/>
      <c r="Y51" s="111"/>
      <c r="Z51" s="111"/>
      <c r="AA51" s="112" t="s">
        <v>21</v>
      </c>
      <c r="AB51" s="118"/>
      <c r="AC51" s="118"/>
      <c r="AD51" s="118"/>
      <c r="AE51" s="118"/>
      <c r="AF51" s="118"/>
      <c r="AG51" s="111" t="s">
        <v>16</v>
      </c>
      <c r="AH51" s="111"/>
      <c r="AI51" s="111"/>
      <c r="AJ51" s="111"/>
      <c r="AK51" s="111"/>
      <c r="AL51" s="111" t="s">
        <v>17</v>
      </c>
      <c r="AM51" s="111"/>
      <c r="AN51" s="111"/>
      <c r="AO51" s="111"/>
      <c r="AP51" s="111"/>
      <c r="AQ51" s="112" t="s">
        <v>21</v>
      </c>
      <c r="AR51" s="118"/>
      <c r="AS51" s="118"/>
      <c r="AT51" s="118"/>
      <c r="AU51" s="118"/>
      <c r="AV51" s="118"/>
      <c r="AW51" s="290" t="s">
        <v>22</v>
      </c>
      <c r="AX51" s="288"/>
      <c r="AY51" s="288"/>
      <c r="AZ51" s="288"/>
      <c r="BA51" s="289"/>
      <c r="BB51" s="290" t="s">
        <v>22</v>
      </c>
      <c r="BC51" s="288"/>
      <c r="BD51" s="288"/>
      <c r="BE51" s="288"/>
      <c r="BF51" s="289"/>
      <c r="BG51" s="118" t="s">
        <v>21</v>
      </c>
      <c r="BH51" s="118"/>
      <c r="BI51" s="118"/>
      <c r="BJ51" s="118"/>
      <c r="BK51" s="118"/>
      <c r="BL51" s="118"/>
      <c r="BM51" s="7"/>
      <c r="BN51" s="7"/>
      <c r="BO51" s="7"/>
      <c r="BP51" s="7"/>
      <c r="BQ51" s="7"/>
      <c r="CA51" s="1" t="s">
        <v>26</v>
      </c>
    </row>
    <row r="52" spans="1:79" s="20" customFormat="1" ht="15.75" x14ac:dyDescent="0.2">
      <c r="A52" s="291" t="s">
        <v>63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>
        <f>Q52+V52</f>
        <v>0</v>
      </c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>
        <f>AG52+AL52</f>
        <v>0</v>
      </c>
      <c r="AR52" s="283"/>
      <c r="AS52" s="283"/>
      <c r="AT52" s="283"/>
      <c r="AU52" s="283"/>
      <c r="AV52" s="283"/>
      <c r="AW52" s="283">
        <f>AG52-Q52</f>
        <v>0</v>
      </c>
      <c r="AX52" s="283"/>
      <c r="AY52" s="283"/>
      <c r="AZ52" s="283"/>
      <c r="BA52" s="283"/>
      <c r="BB52" s="292">
        <f>AL52-V52</f>
        <v>0</v>
      </c>
      <c r="BC52" s="292"/>
      <c r="BD52" s="292"/>
      <c r="BE52" s="292"/>
      <c r="BF52" s="292"/>
      <c r="BG52" s="292">
        <f>AW52+BB52</f>
        <v>0</v>
      </c>
      <c r="BH52" s="292"/>
      <c r="BI52" s="292"/>
      <c r="BJ52" s="292"/>
      <c r="BK52" s="292"/>
      <c r="BL52" s="292"/>
      <c r="BM52" s="21"/>
      <c r="BN52" s="21"/>
      <c r="BO52" s="21"/>
      <c r="BP52" s="21"/>
      <c r="BQ52" s="21"/>
      <c r="CA52" s="20" t="s">
        <v>27</v>
      </c>
    </row>
    <row r="54" spans="1:79" ht="15.75" customHeight="1" x14ac:dyDescent="0.2">
      <c r="A54" s="105" t="s">
        <v>53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</row>
    <row r="56" spans="1:79" s="69" customFormat="1" ht="18.75" customHeight="1" x14ac:dyDescent="0.15">
      <c r="A56" s="139" t="s">
        <v>10</v>
      </c>
      <c r="B56" s="140"/>
      <c r="C56" s="139" t="s">
        <v>9</v>
      </c>
      <c r="D56" s="143"/>
      <c r="E56" s="143"/>
      <c r="F56" s="143"/>
      <c r="G56" s="143"/>
      <c r="H56" s="143"/>
      <c r="I56" s="140"/>
      <c r="J56" s="139" t="s">
        <v>8</v>
      </c>
      <c r="K56" s="143"/>
      <c r="L56" s="143"/>
      <c r="M56" s="143"/>
      <c r="N56" s="140"/>
      <c r="O56" s="139" t="s">
        <v>7</v>
      </c>
      <c r="P56" s="143"/>
      <c r="Q56" s="143"/>
      <c r="R56" s="143"/>
      <c r="S56" s="143"/>
      <c r="T56" s="143"/>
      <c r="U56" s="143"/>
      <c r="V56" s="143"/>
      <c r="W56" s="143"/>
      <c r="X56" s="140"/>
      <c r="Y56" s="145" t="s">
        <v>30</v>
      </c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 t="s">
        <v>55</v>
      </c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6" t="s">
        <v>3</v>
      </c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9" s="69" customFormat="1" ht="12.75" customHeight="1" x14ac:dyDescent="0.15">
      <c r="A57" s="141"/>
      <c r="B57" s="142"/>
      <c r="C57" s="141"/>
      <c r="D57" s="144"/>
      <c r="E57" s="144"/>
      <c r="F57" s="144"/>
      <c r="G57" s="144"/>
      <c r="H57" s="144"/>
      <c r="I57" s="142"/>
      <c r="J57" s="141"/>
      <c r="K57" s="144"/>
      <c r="L57" s="144"/>
      <c r="M57" s="144"/>
      <c r="N57" s="142"/>
      <c r="O57" s="141"/>
      <c r="P57" s="144"/>
      <c r="Q57" s="144"/>
      <c r="R57" s="144"/>
      <c r="S57" s="144"/>
      <c r="T57" s="144"/>
      <c r="U57" s="144"/>
      <c r="V57" s="144"/>
      <c r="W57" s="144"/>
      <c r="X57" s="142"/>
      <c r="Y57" s="147" t="s">
        <v>5</v>
      </c>
      <c r="Z57" s="148"/>
      <c r="AA57" s="148"/>
      <c r="AB57" s="148"/>
      <c r="AC57" s="149"/>
      <c r="AD57" s="147" t="s">
        <v>4</v>
      </c>
      <c r="AE57" s="148"/>
      <c r="AF57" s="148"/>
      <c r="AG57" s="148"/>
      <c r="AH57" s="149"/>
      <c r="AI57" s="145" t="s">
        <v>31</v>
      </c>
      <c r="AJ57" s="145"/>
      <c r="AK57" s="145"/>
      <c r="AL57" s="145"/>
      <c r="AM57" s="145"/>
      <c r="AN57" s="145" t="s">
        <v>5</v>
      </c>
      <c r="AO57" s="145"/>
      <c r="AP57" s="145"/>
      <c r="AQ57" s="145"/>
      <c r="AR57" s="145"/>
      <c r="AS57" s="145" t="s">
        <v>4</v>
      </c>
      <c r="AT57" s="145"/>
      <c r="AU57" s="145"/>
      <c r="AV57" s="145"/>
      <c r="AW57" s="145"/>
      <c r="AX57" s="145" t="s">
        <v>31</v>
      </c>
      <c r="AY57" s="145"/>
      <c r="AZ57" s="145"/>
      <c r="BA57" s="145"/>
      <c r="BB57" s="145"/>
      <c r="BC57" s="145" t="s">
        <v>5</v>
      </c>
      <c r="BD57" s="145"/>
      <c r="BE57" s="145"/>
      <c r="BF57" s="145"/>
      <c r="BG57" s="145"/>
      <c r="BH57" s="145" t="s">
        <v>4</v>
      </c>
      <c r="BI57" s="145"/>
      <c r="BJ57" s="145"/>
      <c r="BK57" s="145"/>
      <c r="BL57" s="145"/>
      <c r="BM57" s="145" t="s">
        <v>31</v>
      </c>
      <c r="BN57" s="145"/>
      <c r="BO57" s="145"/>
      <c r="BP57" s="145"/>
      <c r="BQ57" s="145"/>
      <c r="BR57" s="70"/>
      <c r="BS57" s="70"/>
      <c r="BT57" s="70"/>
      <c r="BU57" s="70"/>
      <c r="BV57" s="70"/>
      <c r="BW57" s="70"/>
      <c r="BX57" s="70"/>
      <c r="BY57" s="70"/>
      <c r="BZ57" s="68"/>
    </row>
    <row r="58" spans="1:79" s="69" customFormat="1" ht="15.95" customHeight="1" x14ac:dyDescent="0.15">
      <c r="A58" s="145">
        <v>1</v>
      </c>
      <c r="B58" s="145"/>
      <c r="C58" s="145">
        <v>2</v>
      </c>
      <c r="D58" s="145"/>
      <c r="E58" s="145"/>
      <c r="F58" s="145"/>
      <c r="G58" s="145"/>
      <c r="H58" s="145"/>
      <c r="I58" s="145"/>
      <c r="J58" s="145">
        <v>3</v>
      </c>
      <c r="K58" s="145"/>
      <c r="L58" s="145"/>
      <c r="M58" s="145"/>
      <c r="N58" s="145"/>
      <c r="O58" s="145">
        <v>4</v>
      </c>
      <c r="P58" s="145"/>
      <c r="Q58" s="145"/>
      <c r="R58" s="145"/>
      <c r="S58" s="145"/>
      <c r="T58" s="145"/>
      <c r="U58" s="145"/>
      <c r="V58" s="145"/>
      <c r="W58" s="145"/>
      <c r="X58" s="145"/>
      <c r="Y58" s="145">
        <v>5</v>
      </c>
      <c r="Z58" s="145"/>
      <c r="AA58" s="145"/>
      <c r="AB58" s="145"/>
      <c r="AC58" s="145"/>
      <c r="AD58" s="145">
        <v>6</v>
      </c>
      <c r="AE58" s="145"/>
      <c r="AF58" s="145"/>
      <c r="AG58" s="145"/>
      <c r="AH58" s="145"/>
      <c r="AI58" s="145">
        <v>7</v>
      </c>
      <c r="AJ58" s="145"/>
      <c r="AK58" s="145"/>
      <c r="AL58" s="145"/>
      <c r="AM58" s="145"/>
      <c r="AN58" s="147">
        <v>8</v>
      </c>
      <c r="AO58" s="148"/>
      <c r="AP58" s="148"/>
      <c r="AQ58" s="148"/>
      <c r="AR58" s="149"/>
      <c r="AS58" s="147">
        <v>9</v>
      </c>
      <c r="AT58" s="148"/>
      <c r="AU58" s="148"/>
      <c r="AV58" s="148"/>
      <c r="AW58" s="149"/>
      <c r="AX58" s="147">
        <v>10</v>
      </c>
      <c r="AY58" s="148"/>
      <c r="AZ58" s="148"/>
      <c r="BA58" s="148"/>
      <c r="BB58" s="149"/>
      <c r="BC58" s="147">
        <v>11</v>
      </c>
      <c r="BD58" s="148"/>
      <c r="BE58" s="148"/>
      <c r="BF58" s="148"/>
      <c r="BG58" s="149"/>
      <c r="BH58" s="147">
        <v>12</v>
      </c>
      <c r="BI58" s="148"/>
      <c r="BJ58" s="148"/>
      <c r="BK58" s="148"/>
      <c r="BL58" s="149"/>
      <c r="BM58" s="147">
        <v>13</v>
      </c>
      <c r="BN58" s="148"/>
      <c r="BO58" s="148"/>
      <c r="BP58" s="148"/>
      <c r="BQ58" s="149"/>
      <c r="BR58" s="70"/>
      <c r="BS58" s="70"/>
      <c r="BT58" s="70"/>
      <c r="BU58" s="70"/>
      <c r="BV58" s="70"/>
      <c r="BW58" s="70"/>
      <c r="BX58" s="70"/>
      <c r="BY58" s="70"/>
      <c r="BZ58" s="68"/>
    </row>
    <row r="59" spans="1:79" ht="37.5" customHeight="1" x14ac:dyDescent="0.2">
      <c r="A59" s="97">
        <v>1</v>
      </c>
      <c r="B59" s="97"/>
      <c r="C59" s="98" t="str">
        <f>[1]КПК0118312!$G59</f>
        <v>Показник затрат: обсяг видатків на утилізацію відходів</v>
      </c>
      <c r="D59" s="99"/>
      <c r="E59" s="99"/>
      <c r="F59" s="99"/>
      <c r="G59" s="99"/>
      <c r="H59" s="99"/>
      <c r="I59" s="100"/>
      <c r="J59" s="97" t="s">
        <v>135</v>
      </c>
      <c r="K59" s="97"/>
      <c r="L59" s="97"/>
      <c r="M59" s="97"/>
      <c r="N59" s="97"/>
      <c r="O59" s="129" t="s">
        <v>137</v>
      </c>
      <c r="P59" s="129"/>
      <c r="Q59" s="129"/>
      <c r="R59" s="129"/>
      <c r="S59" s="129"/>
      <c r="T59" s="129"/>
      <c r="U59" s="129"/>
      <c r="V59" s="129"/>
      <c r="W59" s="129"/>
      <c r="X59" s="98"/>
      <c r="Y59" s="111"/>
      <c r="Z59" s="111"/>
      <c r="AA59" s="111"/>
      <c r="AB59" s="111"/>
      <c r="AC59" s="111"/>
      <c r="AD59" s="111">
        <f>AF44</f>
        <v>75755</v>
      </c>
      <c r="AE59" s="111"/>
      <c r="AF59" s="111"/>
      <c r="AG59" s="111"/>
      <c r="AH59" s="111"/>
      <c r="AI59" s="111">
        <f>AD59</f>
        <v>75755</v>
      </c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>
        <f>AS59-AD59</f>
        <v>-75755</v>
      </c>
      <c r="BI59" s="111"/>
      <c r="BJ59" s="111"/>
      <c r="BK59" s="111"/>
      <c r="BL59" s="111"/>
      <c r="BM59" s="293">
        <f>BH59</f>
        <v>-75755</v>
      </c>
      <c r="BN59" s="294"/>
      <c r="BO59" s="294"/>
      <c r="BP59" s="294"/>
      <c r="BQ59" s="294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28</v>
      </c>
    </row>
    <row r="60" spans="1:79" ht="37.5" customHeight="1" x14ac:dyDescent="0.2">
      <c r="A60" s="97">
        <v>2</v>
      </c>
      <c r="B60" s="97"/>
      <c r="C60" s="98" t="str">
        <f>[1]КПК0118312!$G60</f>
        <v>Показник продукту: об'єм відходів, що буде утилізовано на полігоні ТПВ</v>
      </c>
      <c r="D60" s="99"/>
      <c r="E60" s="99"/>
      <c r="F60" s="99"/>
      <c r="G60" s="99"/>
      <c r="H60" s="99"/>
      <c r="I60" s="100"/>
      <c r="J60" s="97" t="s">
        <v>222</v>
      </c>
      <c r="K60" s="97"/>
      <c r="L60" s="97"/>
      <c r="M60" s="97"/>
      <c r="N60" s="97"/>
      <c r="O60" s="129" t="s">
        <v>139</v>
      </c>
      <c r="P60" s="129"/>
      <c r="Q60" s="129"/>
      <c r="R60" s="129"/>
      <c r="S60" s="129"/>
      <c r="T60" s="129"/>
      <c r="U60" s="129"/>
      <c r="V60" s="129"/>
      <c r="W60" s="129"/>
      <c r="X60" s="98"/>
      <c r="Y60" s="111"/>
      <c r="Z60" s="111"/>
      <c r="AA60" s="111"/>
      <c r="AB60" s="111"/>
      <c r="AC60" s="111"/>
      <c r="AD60" s="433">
        <f>ROUND(AD59/AD61, 1)</f>
        <v>1683.4</v>
      </c>
      <c r="AE60" s="433"/>
      <c r="AF60" s="433"/>
      <c r="AG60" s="433"/>
      <c r="AH60" s="433"/>
      <c r="AI60" s="111">
        <f t="shared" ref="AI60:AI61" si="0">AD60</f>
        <v>1683.4</v>
      </c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>
        <f t="shared" ref="BH60:BH61" si="1">AS60-AD60</f>
        <v>-1683.4</v>
      </c>
      <c r="BI60" s="111"/>
      <c r="BJ60" s="111"/>
      <c r="BK60" s="111"/>
      <c r="BL60" s="111"/>
      <c r="BM60" s="293">
        <f t="shared" ref="BM60:BM61" si="2">BH60</f>
        <v>-1683.4</v>
      </c>
      <c r="BN60" s="294"/>
      <c r="BO60" s="294"/>
      <c r="BP60" s="294"/>
      <c r="BQ60" s="294"/>
      <c r="BR60" s="12"/>
      <c r="BS60" s="12"/>
      <c r="BT60" s="9"/>
      <c r="BU60" s="9"/>
      <c r="BV60" s="9"/>
      <c r="BW60" s="9"/>
      <c r="BX60" s="9"/>
      <c r="BY60" s="9"/>
      <c r="BZ60" s="9"/>
    </row>
    <row r="61" spans="1:79" ht="30" customHeight="1" x14ac:dyDescent="0.2">
      <c r="A61" s="93">
        <v>3</v>
      </c>
      <c r="B61" s="93"/>
      <c r="C61" s="98" t="str">
        <f>[1]КПК0118312!$G61</f>
        <v>Показник ефективності: середня вартість 1 м³</v>
      </c>
      <c r="D61" s="99"/>
      <c r="E61" s="99"/>
      <c r="F61" s="99"/>
      <c r="G61" s="99"/>
      <c r="H61" s="99"/>
      <c r="I61" s="100"/>
      <c r="J61" s="296" t="s">
        <v>135</v>
      </c>
      <c r="K61" s="296"/>
      <c r="L61" s="296"/>
      <c r="M61" s="296"/>
      <c r="N61" s="296"/>
      <c r="O61" s="296" t="s">
        <v>223</v>
      </c>
      <c r="P61" s="296"/>
      <c r="Q61" s="296"/>
      <c r="R61" s="296"/>
      <c r="S61" s="296"/>
      <c r="T61" s="296"/>
      <c r="U61" s="296"/>
      <c r="V61" s="296"/>
      <c r="W61" s="296"/>
      <c r="X61" s="296"/>
      <c r="Y61" s="297"/>
      <c r="Z61" s="297"/>
      <c r="AA61" s="297"/>
      <c r="AB61" s="297"/>
      <c r="AC61" s="297"/>
      <c r="AD61" s="297">
        <v>45</v>
      </c>
      <c r="AE61" s="297"/>
      <c r="AF61" s="297"/>
      <c r="AG61" s="297"/>
      <c r="AH61" s="297"/>
      <c r="AI61" s="111">
        <f t="shared" si="0"/>
        <v>45</v>
      </c>
      <c r="AJ61" s="111"/>
      <c r="AK61" s="111"/>
      <c r="AL61" s="111"/>
      <c r="AM61" s="111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111">
        <f t="shared" si="1"/>
        <v>-45</v>
      </c>
      <c r="BI61" s="111"/>
      <c r="BJ61" s="111"/>
      <c r="BK61" s="111"/>
      <c r="BL61" s="111"/>
      <c r="BM61" s="293">
        <f t="shared" si="2"/>
        <v>-45</v>
      </c>
      <c r="BN61" s="294"/>
      <c r="BO61" s="294"/>
      <c r="BP61" s="294"/>
      <c r="BQ61" s="294"/>
      <c r="BR61" s="11"/>
      <c r="BS61" s="11"/>
      <c r="BT61" s="11"/>
      <c r="BU61" s="11"/>
      <c r="BV61" s="11"/>
      <c r="BW61" s="11"/>
      <c r="BX61" s="11"/>
      <c r="BY61" s="11"/>
      <c r="BZ61" s="9"/>
      <c r="CA61" s="1" t="s">
        <v>29</v>
      </c>
    </row>
    <row r="63" spans="1:79" ht="15.95" customHeight="1" x14ac:dyDescent="0.2">
      <c r="A63" s="105" t="s">
        <v>56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</row>
    <row r="64" spans="1:79" ht="15.95" customHeight="1" x14ac:dyDescent="0.2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</row>
    <row r="65" spans="1:64" ht="15.9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6" spans="1:64" ht="15.9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7.25" customHeight="1" x14ac:dyDescent="0.2">
      <c r="A67" s="168" t="str">
        <f>КПК0117680!A66</f>
        <v xml:space="preserve">Сватівський міський голова 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3"/>
      <c r="AO67" s="3"/>
      <c r="AP67" s="171" t="str">
        <f>КПК0117680!AP66</f>
        <v>Є.В.Рибалко</v>
      </c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</row>
    <row r="68" spans="1:64" x14ac:dyDescent="0.2">
      <c r="W68" s="167" t="s">
        <v>12</v>
      </c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4"/>
      <c r="AO68" s="4"/>
      <c r="AP68" s="167" t="s">
        <v>13</v>
      </c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</row>
    <row r="71" spans="1:64" ht="15.95" customHeight="1" x14ac:dyDescent="0.2">
      <c r="A71" s="168" t="s">
        <v>66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3"/>
      <c r="AO71" s="3"/>
      <c r="AP71" s="171" t="s">
        <v>67</v>
      </c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</row>
    <row r="72" spans="1:64" x14ac:dyDescent="0.2">
      <c r="W72" s="167" t="s">
        <v>12</v>
      </c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4"/>
      <c r="AO72" s="4"/>
      <c r="AP72" s="167" t="s">
        <v>13</v>
      </c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</sheetData>
  <mergeCells count="219">
    <mergeCell ref="W72:AM72"/>
    <mergeCell ref="AP72:BH72"/>
    <mergeCell ref="A67:V67"/>
    <mergeCell ref="W67:AM67"/>
    <mergeCell ref="AP67:BH67"/>
    <mergeCell ref="W68:AM68"/>
    <mergeCell ref="AP68:BH68"/>
    <mergeCell ref="A71:V71"/>
    <mergeCell ref="W71:AM71"/>
    <mergeCell ref="AP71:BH71"/>
    <mergeCell ref="AX61:BB61"/>
    <mergeCell ref="BC61:BG61"/>
    <mergeCell ref="BH61:BL61"/>
    <mergeCell ref="BM61:BQ61"/>
    <mergeCell ref="A63:BL63"/>
    <mergeCell ref="A64:BL64"/>
    <mergeCell ref="BM59:BQ59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59:AM59"/>
    <mergeCell ref="AN59:AR59"/>
    <mergeCell ref="AS59:AW59"/>
    <mergeCell ref="AX59:BB59"/>
    <mergeCell ref="BC59:BG59"/>
    <mergeCell ref="BH59:BL59"/>
    <mergeCell ref="A60:B60"/>
    <mergeCell ref="C60:I60"/>
    <mergeCell ref="A59:B59"/>
    <mergeCell ref="C59:I59"/>
    <mergeCell ref="J59:N59"/>
    <mergeCell ref="O59:X59"/>
    <mergeCell ref="Y59:AC59"/>
    <mergeCell ref="AD59:AH59"/>
    <mergeCell ref="A58:B58"/>
    <mergeCell ref="C58:I58"/>
    <mergeCell ref="J58:N58"/>
    <mergeCell ref="O58:X58"/>
    <mergeCell ref="Y58:AC58"/>
    <mergeCell ref="AD58:AH58"/>
    <mergeCell ref="AX58:BB58"/>
    <mergeCell ref="BC58:BG58"/>
    <mergeCell ref="BH58:BL58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M58:BQ58"/>
    <mergeCell ref="AI58:AM58"/>
    <mergeCell ref="AN58:AR58"/>
    <mergeCell ref="AS58:AW58"/>
    <mergeCell ref="BH57:BL57"/>
    <mergeCell ref="BM57:BQ57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2:BL52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2:P52"/>
    <mergeCell ref="Q52:U52"/>
    <mergeCell ref="V52:Z52"/>
    <mergeCell ref="AA52:AF52"/>
    <mergeCell ref="AG52:AK52"/>
    <mergeCell ref="AL52:AP52"/>
    <mergeCell ref="AU44:AY44"/>
    <mergeCell ref="AZ44:BC44"/>
    <mergeCell ref="BD44:BH44"/>
    <mergeCell ref="BI44:BM44"/>
    <mergeCell ref="BN44:BQ44"/>
    <mergeCell ref="A46:BL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BH60:BL60"/>
    <mergeCell ref="BM60:BQ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</mergeCells>
  <conditionalFormatting sqref="A61:B6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CB93"/>
  <sheetViews>
    <sheetView topLeftCell="A34" zoomScaleNormal="100" workbookViewId="0">
      <selection activeCell="A83" sqref="A8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162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0.75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hidden="1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8.7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КПК0110150!L14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9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customHeight="1" x14ac:dyDescent="0.2">
      <c r="A20" s="82" t="s">
        <v>42</v>
      </c>
      <c r="B20" s="82"/>
      <c r="C20" s="15"/>
      <c r="D20" s="83" t="s">
        <v>74</v>
      </c>
      <c r="E20" s="84"/>
      <c r="F20" s="84"/>
      <c r="G20" s="84"/>
      <c r="H20" s="84"/>
      <c r="I20" s="84"/>
      <c r="J20" s="84"/>
      <c r="K20" s="15"/>
      <c r="L20" s="83" t="s">
        <v>76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75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4.25" customHeight="1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hidden="1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4.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85" t="s">
        <v>73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16.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tr">
        <f>[1]КПК0111010!$G$37</f>
        <v>Забезпечити створення належних умов для надання на належному рівні дошкільної освіти та виховання дітей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36.75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95" customHeight="1" x14ac:dyDescent="0.2">
      <c r="A43" s="97">
        <v>1</v>
      </c>
      <c r="B43" s="97"/>
      <c r="C43" s="109" t="str">
        <f>[1]КПК0111010!$D45</f>
        <v>зарплата та нарахування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111">
        <f>[1]КПК0111010!$AC45</f>
        <v>12623350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261">
        <f>AA43+AF43</f>
        <v>12623350</v>
      </c>
      <c r="AL43" s="112"/>
      <c r="AM43" s="112"/>
      <c r="AN43" s="112"/>
      <c r="AO43" s="112"/>
      <c r="AP43" s="111">
        <v>12600764.73</v>
      </c>
      <c r="AQ43" s="111"/>
      <c r="AR43" s="111"/>
      <c r="AS43" s="111"/>
      <c r="AT43" s="111"/>
      <c r="AU43" s="111"/>
      <c r="AV43" s="111"/>
      <c r="AW43" s="111"/>
      <c r="AX43" s="111"/>
      <c r="AY43" s="111"/>
      <c r="AZ43" s="261">
        <f>AP43+AU43</f>
        <v>12600764.73</v>
      </c>
      <c r="BA43" s="112"/>
      <c r="BB43" s="112"/>
      <c r="BC43" s="112"/>
      <c r="BD43" s="266">
        <f>AP43-AA43</f>
        <v>-22585.269999999553</v>
      </c>
      <c r="BE43" s="117"/>
      <c r="BF43" s="117"/>
      <c r="BG43" s="117"/>
      <c r="BH43" s="117"/>
      <c r="BI43" s="266">
        <f>AU43-AF43</f>
        <v>0</v>
      </c>
      <c r="BJ43" s="117"/>
      <c r="BK43" s="117"/>
      <c r="BL43" s="117"/>
      <c r="BM43" s="117"/>
      <c r="BN43" s="118">
        <f>BD43+BI43</f>
        <v>-22585.269999999553</v>
      </c>
      <c r="BO43" s="118"/>
      <c r="BP43" s="118"/>
      <c r="BQ43" s="118"/>
    </row>
    <row r="44" spans="1:79" ht="15.95" customHeight="1" x14ac:dyDescent="0.2">
      <c r="A44" s="98" t="s">
        <v>183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100"/>
    </row>
    <row r="45" spans="1:79" ht="15.95" customHeight="1" x14ac:dyDescent="0.2">
      <c r="A45" s="97">
        <v>2</v>
      </c>
      <c r="B45" s="97"/>
      <c r="C45" s="109" t="str">
        <f>[1]КПК0111010!$D46</f>
        <v>придбання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10"/>
      <c r="AA45" s="111">
        <f>[1]КПК0111010!$AC46</f>
        <v>685355</v>
      </c>
      <c r="AB45" s="111"/>
      <c r="AC45" s="111"/>
      <c r="AD45" s="111"/>
      <c r="AE45" s="111"/>
      <c r="AF45" s="111">
        <v>55335</v>
      </c>
      <c r="AG45" s="111"/>
      <c r="AH45" s="111"/>
      <c r="AI45" s="111"/>
      <c r="AJ45" s="111"/>
      <c r="AK45" s="261">
        <f t="shared" ref="AK45:AK56" si="0">AA45+AF45</f>
        <v>740690</v>
      </c>
      <c r="AL45" s="112"/>
      <c r="AM45" s="112"/>
      <c r="AN45" s="112"/>
      <c r="AO45" s="112"/>
      <c r="AP45" s="111">
        <v>171264.56</v>
      </c>
      <c r="AQ45" s="111"/>
      <c r="AR45" s="111"/>
      <c r="AS45" s="111"/>
      <c r="AT45" s="111"/>
      <c r="AU45" s="111">
        <v>52087.4</v>
      </c>
      <c r="AV45" s="111"/>
      <c r="AW45" s="111"/>
      <c r="AX45" s="111"/>
      <c r="AY45" s="111"/>
      <c r="AZ45" s="261">
        <f t="shared" ref="AZ45:AZ56" si="1">AP45+AU45</f>
        <v>223351.96</v>
      </c>
      <c r="BA45" s="112"/>
      <c r="BB45" s="112"/>
      <c r="BC45" s="112"/>
      <c r="BD45" s="266">
        <f t="shared" ref="BD45:BD56" si="2">AP45-AA45</f>
        <v>-514090.44</v>
      </c>
      <c r="BE45" s="117"/>
      <c r="BF45" s="117"/>
      <c r="BG45" s="117"/>
      <c r="BH45" s="117"/>
      <c r="BI45" s="266">
        <f t="shared" ref="BI45:BI56" si="3">AU45-AF45</f>
        <v>-3247.5999999999985</v>
      </c>
      <c r="BJ45" s="117"/>
      <c r="BK45" s="117"/>
      <c r="BL45" s="117"/>
      <c r="BM45" s="117"/>
      <c r="BN45" s="118">
        <f t="shared" ref="BN45:BN56" si="4">BD45+BI45</f>
        <v>-517338.04</v>
      </c>
      <c r="BO45" s="118"/>
      <c r="BP45" s="118"/>
      <c r="BQ45" s="118"/>
    </row>
    <row r="46" spans="1:79" ht="15.95" customHeight="1" x14ac:dyDescent="0.2">
      <c r="A46" s="98" t="s">
        <v>184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100"/>
    </row>
    <row r="47" spans="1:79" ht="15.95" customHeight="1" x14ac:dyDescent="0.2">
      <c r="A47" s="97">
        <v>3</v>
      </c>
      <c r="B47" s="97"/>
      <c r="C47" s="109" t="str">
        <f>[1]КПК0111010!$D47</f>
        <v>придбання продуктів харчування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10"/>
      <c r="AA47" s="111">
        <f>[1]КПК0111010!$AC47</f>
        <v>500000</v>
      </c>
      <c r="AB47" s="111"/>
      <c r="AC47" s="111"/>
      <c r="AD47" s="111"/>
      <c r="AE47" s="111"/>
      <c r="AF47" s="111">
        <v>1667881</v>
      </c>
      <c r="AG47" s="111"/>
      <c r="AH47" s="111"/>
      <c r="AI47" s="111"/>
      <c r="AJ47" s="111"/>
      <c r="AK47" s="261">
        <f t="shared" si="0"/>
        <v>2167881</v>
      </c>
      <c r="AL47" s="112"/>
      <c r="AM47" s="112"/>
      <c r="AN47" s="112"/>
      <c r="AO47" s="112"/>
      <c r="AP47" s="111">
        <v>373696.61</v>
      </c>
      <c r="AQ47" s="111"/>
      <c r="AR47" s="111"/>
      <c r="AS47" s="111"/>
      <c r="AT47" s="111"/>
      <c r="AU47" s="111">
        <v>1663562.95</v>
      </c>
      <c r="AV47" s="111"/>
      <c r="AW47" s="111"/>
      <c r="AX47" s="111"/>
      <c r="AY47" s="111"/>
      <c r="AZ47" s="261">
        <f t="shared" si="1"/>
        <v>2037259.56</v>
      </c>
      <c r="BA47" s="112"/>
      <c r="BB47" s="112"/>
      <c r="BC47" s="112"/>
      <c r="BD47" s="266">
        <f t="shared" si="2"/>
        <v>-126303.39000000001</v>
      </c>
      <c r="BE47" s="117"/>
      <c r="BF47" s="117"/>
      <c r="BG47" s="117"/>
      <c r="BH47" s="117"/>
      <c r="BI47" s="266">
        <f t="shared" si="3"/>
        <v>-4318.0500000000466</v>
      </c>
      <c r="BJ47" s="117"/>
      <c r="BK47" s="117"/>
      <c r="BL47" s="117"/>
      <c r="BM47" s="117"/>
      <c r="BN47" s="118">
        <f t="shared" si="4"/>
        <v>-130621.44000000006</v>
      </c>
      <c r="BO47" s="118"/>
      <c r="BP47" s="118"/>
      <c r="BQ47" s="118"/>
    </row>
    <row r="48" spans="1:79" ht="15.95" customHeight="1" x14ac:dyDescent="0.2">
      <c r="A48" s="98" t="s">
        <v>185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100"/>
    </row>
    <row r="49" spans="1:79" ht="15.95" customHeight="1" x14ac:dyDescent="0.2">
      <c r="A49" s="97">
        <v>4</v>
      </c>
      <c r="B49" s="97"/>
      <c r="C49" s="109" t="str">
        <f>[1]КПК0111010!$D48</f>
        <v>послуги (крім комунальних)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1">
        <f>[1]КПК0111010!$AC48</f>
        <v>178700</v>
      </c>
      <c r="AB49" s="111"/>
      <c r="AC49" s="111"/>
      <c r="AD49" s="111"/>
      <c r="AE49" s="111"/>
      <c r="AF49" s="111"/>
      <c r="AG49" s="111"/>
      <c r="AH49" s="111"/>
      <c r="AI49" s="111"/>
      <c r="AJ49" s="111"/>
      <c r="AK49" s="261">
        <f t="shared" si="0"/>
        <v>178700</v>
      </c>
      <c r="AL49" s="112"/>
      <c r="AM49" s="112"/>
      <c r="AN49" s="112"/>
      <c r="AO49" s="112"/>
      <c r="AP49" s="111">
        <v>174858.04</v>
      </c>
      <c r="AQ49" s="111"/>
      <c r="AR49" s="111"/>
      <c r="AS49" s="111"/>
      <c r="AT49" s="111"/>
      <c r="AU49" s="111"/>
      <c r="AV49" s="111"/>
      <c r="AW49" s="111"/>
      <c r="AX49" s="111"/>
      <c r="AY49" s="111"/>
      <c r="AZ49" s="261">
        <f t="shared" si="1"/>
        <v>174858.04</v>
      </c>
      <c r="BA49" s="112"/>
      <c r="BB49" s="112"/>
      <c r="BC49" s="112"/>
      <c r="BD49" s="266">
        <f t="shared" si="2"/>
        <v>-3841.9599999999919</v>
      </c>
      <c r="BE49" s="117"/>
      <c r="BF49" s="117"/>
      <c r="BG49" s="117"/>
      <c r="BH49" s="117"/>
      <c r="BI49" s="266">
        <f t="shared" si="3"/>
        <v>0</v>
      </c>
      <c r="BJ49" s="117"/>
      <c r="BK49" s="117"/>
      <c r="BL49" s="117"/>
      <c r="BM49" s="117"/>
      <c r="BN49" s="118">
        <f t="shared" si="4"/>
        <v>-3841.9599999999919</v>
      </c>
      <c r="BO49" s="118"/>
      <c r="BP49" s="118"/>
      <c r="BQ49" s="118"/>
    </row>
    <row r="50" spans="1:79" ht="15.95" customHeight="1" x14ac:dyDescent="0.2">
      <c r="A50" s="97">
        <v>5</v>
      </c>
      <c r="B50" s="97"/>
      <c r="C50" s="109" t="str">
        <f>[1]КПК0111010!$D49</f>
        <v>відрядження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10"/>
      <c r="AA50" s="111">
        <f>[1]КПК0111010!$AC49</f>
        <v>5000</v>
      </c>
      <c r="AB50" s="111"/>
      <c r="AC50" s="111"/>
      <c r="AD50" s="111"/>
      <c r="AE50" s="111"/>
      <c r="AF50" s="111"/>
      <c r="AG50" s="111"/>
      <c r="AH50" s="111"/>
      <c r="AI50" s="111"/>
      <c r="AJ50" s="111"/>
      <c r="AK50" s="261">
        <f t="shared" si="0"/>
        <v>5000</v>
      </c>
      <c r="AL50" s="112"/>
      <c r="AM50" s="112"/>
      <c r="AN50" s="112"/>
      <c r="AO50" s="112"/>
      <c r="AP50" s="111">
        <v>2397.65</v>
      </c>
      <c r="AQ50" s="111"/>
      <c r="AR50" s="111"/>
      <c r="AS50" s="111"/>
      <c r="AT50" s="111"/>
      <c r="AU50" s="111"/>
      <c r="AV50" s="111"/>
      <c r="AW50" s="111"/>
      <c r="AX50" s="111"/>
      <c r="AY50" s="111"/>
      <c r="AZ50" s="261">
        <f t="shared" si="1"/>
        <v>2397.65</v>
      </c>
      <c r="BA50" s="112"/>
      <c r="BB50" s="112"/>
      <c r="BC50" s="112"/>
      <c r="BD50" s="266">
        <f t="shared" si="2"/>
        <v>-2602.35</v>
      </c>
      <c r="BE50" s="117"/>
      <c r="BF50" s="117"/>
      <c r="BG50" s="117"/>
      <c r="BH50" s="117"/>
      <c r="BI50" s="266">
        <f t="shared" si="3"/>
        <v>0</v>
      </c>
      <c r="BJ50" s="117"/>
      <c r="BK50" s="117"/>
      <c r="BL50" s="117"/>
      <c r="BM50" s="117"/>
      <c r="BN50" s="118">
        <f t="shared" si="4"/>
        <v>-2602.35</v>
      </c>
      <c r="BO50" s="118"/>
      <c r="BP50" s="118"/>
      <c r="BQ50" s="118"/>
    </row>
    <row r="51" spans="1:79" ht="15.95" customHeight="1" x14ac:dyDescent="0.2">
      <c r="A51" s="97">
        <v>6</v>
      </c>
      <c r="B51" s="97"/>
      <c r="C51" s="109" t="str">
        <f>[1]КПК0111010!$D50</f>
        <v>оплата енергоносіїв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10"/>
      <c r="AA51" s="111">
        <f>[1]КПК0111010!$AC50</f>
        <v>2066991</v>
      </c>
      <c r="AB51" s="111"/>
      <c r="AC51" s="111"/>
      <c r="AD51" s="111"/>
      <c r="AE51" s="111"/>
      <c r="AF51" s="111"/>
      <c r="AG51" s="111"/>
      <c r="AH51" s="111"/>
      <c r="AI51" s="111"/>
      <c r="AJ51" s="111"/>
      <c r="AK51" s="261">
        <f t="shared" si="0"/>
        <v>2066991</v>
      </c>
      <c r="AL51" s="112"/>
      <c r="AM51" s="112"/>
      <c r="AN51" s="112"/>
      <c r="AO51" s="112"/>
      <c r="AP51" s="111">
        <v>1616412.93</v>
      </c>
      <c r="AQ51" s="111"/>
      <c r="AR51" s="111"/>
      <c r="AS51" s="111"/>
      <c r="AT51" s="111"/>
      <c r="AU51" s="111"/>
      <c r="AV51" s="111"/>
      <c r="AW51" s="111"/>
      <c r="AX51" s="111"/>
      <c r="AY51" s="111"/>
      <c r="AZ51" s="261">
        <f t="shared" si="1"/>
        <v>1616412.93</v>
      </c>
      <c r="BA51" s="112"/>
      <c r="BB51" s="112"/>
      <c r="BC51" s="112"/>
      <c r="BD51" s="266">
        <f t="shared" si="2"/>
        <v>-450578.07000000007</v>
      </c>
      <c r="BE51" s="117"/>
      <c r="BF51" s="117"/>
      <c r="BG51" s="117"/>
      <c r="BH51" s="117"/>
      <c r="BI51" s="266">
        <f t="shared" si="3"/>
        <v>0</v>
      </c>
      <c r="BJ51" s="117"/>
      <c r="BK51" s="117"/>
      <c r="BL51" s="117"/>
      <c r="BM51" s="117"/>
      <c r="BN51" s="118">
        <f t="shared" si="4"/>
        <v>-450578.07000000007</v>
      </c>
      <c r="BO51" s="118"/>
      <c r="BP51" s="118"/>
      <c r="BQ51" s="118"/>
    </row>
    <row r="52" spans="1:79" ht="15.95" customHeight="1" x14ac:dyDescent="0.2">
      <c r="A52" s="98" t="s">
        <v>186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100"/>
    </row>
    <row r="53" spans="1:79" ht="15.95" customHeight="1" x14ac:dyDescent="0.2">
      <c r="A53" s="97">
        <v>7</v>
      </c>
      <c r="B53" s="97"/>
      <c r="C53" s="109" t="str">
        <f>[1]КПК0111010!$D51</f>
        <v>послуги з навчання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10"/>
      <c r="AA53" s="111">
        <f>[1]КПК0111010!$AC51</f>
        <v>5000</v>
      </c>
      <c r="AB53" s="111"/>
      <c r="AC53" s="111"/>
      <c r="AD53" s="111"/>
      <c r="AE53" s="111"/>
      <c r="AF53" s="111"/>
      <c r="AG53" s="111"/>
      <c r="AH53" s="111"/>
      <c r="AI53" s="111"/>
      <c r="AJ53" s="111"/>
      <c r="AK53" s="261">
        <f t="shared" si="0"/>
        <v>5000</v>
      </c>
      <c r="AL53" s="112"/>
      <c r="AM53" s="112"/>
      <c r="AN53" s="112"/>
      <c r="AO53" s="112"/>
      <c r="AP53" s="111">
        <v>4214</v>
      </c>
      <c r="AQ53" s="111"/>
      <c r="AR53" s="111"/>
      <c r="AS53" s="111"/>
      <c r="AT53" s="111"/>
      <c r="AU53" s="111"/>
      <c r="AV53" s="111"/>
      <c r="AW53" s="111"/>
      <c r="AX53" s="111"/>
      <c r="AY53" s="111"/>
      <c r="AZ53" s="261">
        <f t="shared" si="1"/>
        <v>4214</v>
      </c>
      <c r="BA53" s="112"/>
      <c r="BB53" s="112"/>
      <c r="BC53" s="112"/>
      <c r="BD53" s="266">
        <f t="shared" si="2"/>
        <v>-786</v>
      </c>
      <c r="BE53" s="117"/>
      <c r="BF53" s="117"/>
      <c r="BG53" s="117"/>
      <c r="BH53" s="117"/>
      <c r="BI53" s="266">
        <f t="shared" si="3"/>
        <v>0</v>
      </c>
      <c r="BJ53" s="117"/>
      <c r="BK53" s="117"/>
      <c r="BL53" s="117"/>
      <c r="BM53" s="117"/>
      <c r="BN53" s="118">
        <f t="shared" si="4"/>
        <v>-786</v>
      </c>
      <c r="BO53" s="118"/>
      <c r="BP53" s="118"/>
      <c r="BQ53" s="118"/>
    </row>
    <row r="54" spans="1:79" ht="15.95" customHeight="1" x14ac:dyDescent="0.2">
      <c r="A54" s="97">
        <v>8</v>
      </c>
      <c r="B54" s="97"/>
      <c r="C54" s="109" t="str">
        <f>[1]КПК0111010!$D52</f>
        <v>інші видатки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10"/>
      <c r="AA54" s="111">
        <f>[1]КПК0111010!$AC52</f>
        <v>16524</v>
      </c>
      <c r="AB54" s="111"/>
      <c r="AC54" s="111"/>
      <c r="AD54" s="111"/>
      <c r="AE54" s="111"/>
      <c r="AF54" s="111">
        <v>43245</v>
      </c>
      <c r="AG54" s="111"/>
      <c r="AH54" s="111"/>
      <c r="AI54" s="111"/>
      <c r="AJ54" s="111"/>
      <c r="AK54" s="261">
        <f t="shared" si="0"/>
        <v>59769</v>
      </c>
      <c r="AL54" s="112"/>
      <c r="AM54" s="112"/>
      <c r="AN54" s="112"/>
      <c r="AO54" s="112"/>
      <c r="AP54" s="111">
        <v>448.65</v>
      </c>
      <c r="AQ54" s="111"/>
      <c r="AR54" s="111"/>
      <c r="AS54" s="111"/>
      <c r="AT54" s="111"/>
      <c r="AU54" s="111">
        <v>40520.19</v>
      </c>
      <c r="AV54" s="111"/>
      <c r="AW54" s="111"/>
      <c r="AX54" s="111"/>
      <c r="AY54" s="111"/>
      <c r="AZ54" s="261">
        <f t="shared" si="1"/>
        <v>40968.840000000004</v>
      </c>
      <c r="BA54" s="112"/>
      <c r="BB54" s="112"/>
      <c r="BC54" s="112"/>
      <c r="BD54" s="266">
        <f t="shared" si="2"/>
        <v>-16075.35</v>
      </c>
      <c r="BE54" s="117"/>
      <c r="BF54" s="117"/>
      <c r="BG54" s="117"/>
      <c r="BH54" s="117"/>
      <c r="BI54" s="266">
        <f t="shared" si="3"/>
        <v>-2724.8099999999977</v>
      </c>
      <c r="BJ54" s="117"/>
      <c r="BK54" s="117"/>
      <c r="BL54" s="117"/>
      <c r="BM54" s="117"/>
      <c r="BN54" s="118">
        <f t="shared" si="4"/>
        <v>-18800.159999999996</v>
      </c>
      <c r="BO54" s="118"/>
      <c r="BP54" s="118"/>
      <c r="BQ54" s="118"/>
    </row>
    <row r="55" spans="1:79" ht="15.95" customHeight="1" x14ac:dyDescent="0.2">
      <c r="A55" s="97">
        <v>9</v>
      </c>
      <c r="B55" s="97"/>
      <c r="C55" s="109" t="str">
        <f>[1]КПК0111010!$D53</f>
        <v>придбання матеріалів для роботи з дітьми з особливими освітніми потребами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10"/>
      <c r="AA55" s="111">
        <f>[1]КПК0111010!$AC53</f>
        <v>15583</v>
      </c>
      <c r="AB55" s="111"/>
      <c r="AC55" s="111"/>
      <c r="AD55" s="111"/>
      <c r="AE55" s="111"/>
      <c r="AF55" s="111"/>
      <c r="AG55" s="111"/>
      <c r="AH55" s="111"/>
      <c r="AI55" s="111"/>
      <c r="AJ55" s="111"/>
      <c r="AK55" s="261">
        <f t="shared" si="0"/>
        <v>15583</v>
      </c>
      <c r="AL55" s="112"/>
      <c r="AM55" s="112"/>
      <c r="AN55" s="112"/>
      <c r="AO55" s="112"/>
      <c r="AP55" s="111">
        <v>15583</v>
      </c>
      <c r="AQ55" s="111"/>
      <c r="AR55" s="111"/>
      <c r="AS55" s="111"/>
      <c r="AT55" s="111"/>
      <c r="AU55" s="111"/>
      <c r="AV55" s="111"/>
      <c r="AW55" s="111"/>
      <c r="AX55" s="111"/>
      <c r="AY55" s="111"/>
      <c r="AZ55" s="261">
        <f t="shared" si="1"/>
        <v>15583</v>
      </c>
      <c r="BA55" s="112"/>
      <c r="BB55" s="112"/>
      <c r="BC55" s="112"/>
      <c r="BD55" s="266">
        <f t="shared" si="2"/>
        <v>0</v>
      </c>
      <c r="BE55" s="117"/>
      <c r="BF55" s="117"/>
      <c r="BG55" s="117"/>
      <c r="BH55" s="117"/>
      <c r="BI55" s="266">
        <f t="shared" si="3"/>
        <v>0</v>
      </c>
      <c r="BJ55" s="117"/>
      <c r="BK55" s="117"/>
      <c r="BL55" s="117"/>
      <c r="BM55" s="117"/>
      <c r="BN55" s="118">
        <f t="shared" si="4"/>
        <v>0</v>
      </c>
      <c r="BO55" s="118"/>
      <c r="BP55" s="118"/>
      <c r="BQ55" s="118"/>
    </row>
    <row r="56" spans="1:79" ht="15.75" customHeight="1" x14ac:dyDescent="0.2">
      <c r="A56" s="97">
        <v>10</v>
      </c>
      <c r="B56" s="97"/>
      <c r="C56" s="109" t="str">
        <f>[1]КПК0111010!$D54</f>
        <v>придбання твердопаливних котлів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10"/>
      <c r="AA56" s="111"/>
      <c r="AB56" s="111"/>
      <c r="AC56" s="111"/>
      <c r="AD56" s="111"/>
      <c r="AE56" s="111"/>
      <c r="AF56" s="111">
        <v>550000</v>
      </c>
      <c r="AG56" s="111"/>
      <c r="AH56" s="111"/>
      <c r="AI56" s="111"/>
      <c r="AJ56" s="111"/>
      <c r="AK56" s="261">
        <f t="shared" si="0"/>
        <v>550000</v>
      </c>
      <c r="AL56" s="112"/>
      <c r="AM56" s="112"/>
      <c r="AN56" s="112"/>
      <c r="AO56" s="112"/>
      <c r="AP56" s="111"/>
      <c r="AQ56" s="111"/>
      <c r="AR56" s="111"/>
      <c r="AS56" s="111"/>
      <c r="AT56" s="111"/>
      <c r="AU56" s="111">
        <v>210346</v>
      </c>
      <c r="AV56" s="111"/>
      <c r="AW56" s="111"/>
      <c r="AX56" s="111"/>
      <c r="AY56" s="111"/>
      <c r="AZ56" s="261">
        <f t="shared" si="1"/>
        <v>210346</v>
      </c>
      <c r="BA56" s="112"/>
      <c r="BB56" s="112"/>
      <c r="BC56" s="112"/>
      <c r="BD56" s="266">
        <f t="shared" si="2"/>
        <v>0</v>
      </c>
      <c r="BE56" s="117"/>
      <c r="BF56" s="117"/>
      <c r="BG56" s="117"/>
      <c r="BH56" s="117"/>
      <c r="BI56" s="266">
        <f t="shared" si="3"/>
        <v>-339654</v>
      </c>
      <c r="BJ56" s="117"/>
      <c r="BK56" s="117"/>
      <c r="BL56" s="117"/>
      <c r="BM56" s="117"/>
      <c r="BN56" s="118">
        <f t="shared" si="4"/>
        <v>-339654</v>
      </c>
      <c r="BO56" s="118"/>
      <c r="BP56" s="118"/>
      <c r="BQ56" s="118"/>
      <c r="CA56" s="1" t="s">
        <v>24</v>
      </c>
    </row>
    <row r="57" spans="1:79" ht="15.75" customHeight="1" x14ac:dyDescent="0.2">
      <c r="A57" s="98" t="s">
        <v>187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100"/>
    </row>
    <row r="58" spans="1:79" s="22" customFormat="1" ht="12" x14ac:dyDescent="0.2">
      <c r="A58" s="172"/>
      <c r="B58" s="172"/>
      <c r="C58" s="267" t="s">
        <v>62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8"/>
      <c r="AA58" s="136">
        <f>SUM(AA43:AE56)</f>
        <v>16096503</v>
      </c>
      <c r="AB58" s="136"/>
      <c r="AC58" s="136"/>
      <c r="AD58" s="136"/>
      <c r="AE58" s="136"/>
      <c r="AF58" s="136">
        <f>SUM(AF43:AJ56)</f>
        <v>2316461</v>
      </c>
      <c r="AG58" s="136"/>
      <c r="AH58" s="136"/>
      <c r="AI58" s="136"/>
      <c r="AJ58" s="136"/>
      <c r="AK58" s="136">
        <f>AA58+AF58</f>
        <v>18412964</v>
      </c>
      <c r="AL58" s="136"/>
      <c r="AM58" s="136"/>
      <c r="AN58" s="136"/>
      <c r="AO58" s="136"/>
      <c r="AP58" s="136">
        <f>SUM(AP43:AT56)</f>
        <v>14959640.17</v>
      </c>
      <c r="AQ58" s="136"/>
      <c r="AR58" s="136"/>
      <c r="AS58" s="136"/>
      <c r="AT58" s="136"/>
      <c r="AU58" s="136">
        <f>SUM(AU43:AY56)</f>
        <v>1966516.5399999998</v>
      </c>
      <c r="AV58" s="136"/>
      <c r="AW58" s="136"/>
      <c r="AX58" s="136"/>
      <c r="AY58" s="136"/>
      <c r="AZ58" s="136">
        <f>AP58+AU58</f>
        <v>16926156.710000001</v>
      </c>
      <c r="BA58" s="136"/>
      <c r="BB58" s="136"/>
      <c r="BC58" s="136"/>
      <c r="BD58" s="136">
        <f>AP58-AA58</f>
        <v>-1136862.83</v>
      </c>
      <c r="BE58" s="136"/>
      <c r="BF58" s="136"/>
      <c r="BG58" s="136"/>
      <c r="BH58" s="136"/>
      <c r="BI58" s="136">
        <f>AU58-AF58</f>
        <v>-349944.4600000002</v>
      </c>
      <c r="BJ58" s="136"/>
      <c r="BK58" s="136"/>
      <c r="BL58" s="136"/>
      <c r="BM58" s="136"/>
      <c r="BN58" s="136">
        <f>BD58+BI58</f>
        <v>-1486807.2900000003</v>
      </c>
      <c r="BO58" s="136"/>
      <c r="BP58" s="136"/>
      <c r="BQ58" s="136"/>
      <c r="CA58" s="22" t="s">
        <v>25</v>
      </c>
    </row>
    <row r="60" spans="1:79" ht="15.75" customHeight="1" x14ac:dyDescent="0.2">
      <c r="A60" s="105" t="s">
        <v>52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</row>
    <row r="61" spans="1:79" ht="15" customHeight="1" x14ac:dyDescent="0.2">
      <c r="A61" s="108" t="s">
        <v>68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</row>
    <row r="62" spans="1:79" s="69" customFormat="1" ht="15" customHeight="1" x14ac:dyDescent="0.15">
      <c r="A62" s="145" t="s">
        <v>34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 t="s">
        <v>30</v>
      </c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 t="s">
        <v>54</v>
      </c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 t="s">
        <v>3</v>
      </c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70"/>
      <c r="BN62" s="70"/>
      <c r="BO62" s="70"/>
      <c r="BP62" s="70"/>
      <c r="BQ62" s="70"/>
    </row>
    <row r="63" spans="1:79" s="69" customFormat="1" ht="13.5" customHeight="1" x14ac:dyDescent="0.1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 t="s">
        <v>5</v>
      </c>
      <c r="R63" s="145"/>
      <c r="S63" s="145"/>
      <c r="T63" s="145"/>
      <c r="U63" s="145"/>
      <c r="V63" s="145" t="s">
        <v>4</v>
      </c>
      <c r="W63" s="145"/>
      <c r="X63" s="145"/>
      <c r="Y63" s="145"/>
      <c r="Z63" s="145"/>
      <c r="AA63" s="145" t="s">
        <v>31</v>
      </c>
      <c r="AB63" s="145"/>
      <c r="AC63" s="145"/>
      <c r="AD63" s="145"/>
      <c r="AE63" s="145"/>
      <c r="AF63" s="145"/>
      <c r="AG63" s="145" t="s">
        <v>5</v>
      </c>
      <c r="AH63" s="145"/>
      <c r="AI63" s="145"/>
      <c r="AJ63" s="145"/>
      <c r="AK63" s="145"/>
      <c r="AL63" s="145" t="s">
        <v>4</v>
      </c>
      <c r="AM63" s="145"/>
      <c r="AN63" s="145"/>
      <c r="AO63" s="145"/>
      <c r="AP63" s="145"/>
      <c r="AQ63" s="145" t="s">
        <v>31</v>
      </c>
      <c r="AR63" s="145"/>
      <c r="AS63" s="145"/>
      <c r="AT63" s="145"/>
      <c r="AU63" s="145"/>
      <c r="AV63" s="145"/>
      <c r="AW63" s="147" t="s">
        <v>5</v>
      </c>
      <c r="AX63" s="148"/>
      <c r="AY63" s="148"/>
      <c r="AZ63" s="148"/>
      <c r="BA63" s="149"/>
      <c r="BB63" s="147" t="s">
        <v>4</v>
      </c>
      <c r="BC63" s="148"/>
      <c r="BD63" s="148"/>
      <c r="BE63" s="148"/>
      <c r="BF63" s="149"/>
      <c r="BG63" s="145" t="s">
        <v>31</v>
      </c>
      <c r="BH63" s="145"/>
      <c r="BI63" s="145"/>
      <c r="BJ63" s="145"/>
      <c r="BK63" s="145"/>
      <c r="BL63" s="145"/>
      <c r="BM63" s="70"/>
      <c r="BN63" s="70"/>
      <c r="BO63" s="70"/>
      <c r="BP63" s="70"/>
      <c r="BQ63" s="70"/>
    </row>
    <row r="64" spans="1:79" s="69" customFormat="1" ht="15.95" customHeight="1" x14ac:dyDescent="0.15">
      <c r="A64" s="145">
        <v>1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>
        <v>2</v>
      </c>
      <c r="R64" s="145"/>
      <c r="S64" s="145"/>
      <c r="T64" s="145"/>
      <c r="U64" s="145"/>
      <c r="V64" s="145">
        <v>3</v>
      </c>
      <c r="W64" s="145"/>
      <c r="X64" s="145"/>
      <c r="Y64" s="145"/>
      <c r="Z64" s="145"/>
      <c r="AA64" s="145">
        <v>4</v>
      </c>
      <c r="AB64" s="145"/>
      <c r="AC64" s="145"/>
      <c r="AD64" s="145"/>
      <c r="AE64" s="145"/>
      <c r="AF64" s="145"/>
      <c r="AG64" s="145">
        <v>5</v>
      </c>
      <c r="AH64" s="145"/>
      <c r="AI64" s="145"/>
      <c r="AJ64" s="145"/>
      <c r="AK64" s="145"/>
      <c r="AL64" s="145">
        <v>6</v>
      </c>
      <c r="AM64" s="145"/>
      <c r="AN64" s="145"/>
      <c r="AO64" s="145"/>
      <c r="AP64" s="145"/>
      <c r="AQ64" s="145">
        <v>7</v>
      </c>
      <c r="AR64" s="145"/>
      <c r="AS64" s="145"/>
      <c r="AT64" s="145"/>
      <c r="AU64" s="145"/>
      <c r="AV64" s="145"/>
      <c r="AW64" s="145">
        <v>8</v>
      </c>
      <c r="AX64" s="145"/>
      <c r="AY64" s="145"/>
      <c r="AZ64" s="145"/>
      <c r="BA64" s="145"/>
      <c r="BB64" s="269">
        <v>9</v>
      </c>
      <c r="BC64" s="269"/>
      <c r="BD64" s="269"/>
      <c r="BE64" s="269"/>
      <c r="BF64" s="269"/>
      <c r="BG64" s="269">
        <v>10</v>
      </c>
      <c r="BH64" s="269"/>
      <c r="BI64" s="269"/>
      <c r="BJ64" s="269"/>
      <c r="BK64" s="269"/>
      <c r="BL64" s="269"/>
      <c r="BM64" s="71"/>
      <c r="BN64" s="71"/>
      <c r="BO64" s="71"/>
      <c r="BP64" s="71"/>
      <c r="BQ64" s="71"/>
    </row>
    <row r="65" spans="1:79" s="69" customFormat="1" ht="18" hidden="1" customHeight="1" x14ac:dyDescent="0.15">
      <c r="A65" s="270" t="s">
        <v>19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1" t="s">
        <v>15</v>
      </c>
      <c r="R65" s="271"/>
      <c r="S65" s="271"/>
      <c r="T65" s="271"/>
      <c r="U65" s="271"/>
      <c r="V65" s="271" t="s">
        <v>14</v>
      </c>
      <c r="W65" s="271"/>
      <c r="X65" s="271"/>
      <c r="Y65" s="271"/>
      <c r="Z65" s="271"/>
      <c r="AA65" s="272" t="s">
        <v>21</v>
      </c>
      <c r="AB65" s="273"/>
      <c r="AC65" s="273"/>
      <c r="AD65" s="273"/>
      <c r="AE65" s="273"/>
      <c r="AF65" s="273"/>
      <c r="AG65" s="271" t="s">
        <v>16</v>
      </c>
      <c r="AH65" s="271"/>
      <c r="AI65" s="271"/>
      <c r="AJ65" s="271"/>
      <c r="AK65" s="271"/>
      <c r="AL65" s="271" t="s">
        <v>17</v>
      </c>
      <c r="AM65" s="271"/>
      <c r="AN65" s="271"/>
      <c r="AO65" s="271"/>
      <c r="AP65" s="271"/>
      <c r="AQ65" s="272" t="s">
        <v>21</v>
      </c>
      <c r="AR65" s="273"/>
      <c r="AS65" s="273"/>
      <c r="AT65" s="273"/>
      <c r="AU65" s="273"/>
      <c r="AV65" s="273"/>
      <c r="AW65" s="274" t="s">
        <v>22</v>
      </c>
      <c r="AX65" s="275"/>
      <c r="AY65" s="275"/>
      <c r="AZ65" s="275"/>
      <c r="BA65" s="276"/>
      <c r="BB65" s="274" t="s">
        <v>22</v>
      </c>
      <c r="BC65" s="275"/>
      <c r="BD65" s="275"/>
      <c r="BE65" s="275"/>
      <c r="BF65" s="276"/>
      <c r="BG65" s="273" t="s">
        <v>21</v>
      </c>
      <c r="BH65" s="273"/>
      <c r="BI65" s="273"/>
      <c r="BJ65" s="273"/>
      <c r="BK65" s="273"/>
      <c r="BL65" s="273"/>
      <c r="BM65" s="72"/>
      <c r="BN65" s="72"/>
      <c r="BO65" s="72"/>
      <c r="BP65" s="72"/>
      <c r="BQ65" s="72"/>
      <c r="CA65" s="69" t="s">
        <v>26</v>
      </c>
    </row>
    <row r="66" spans="1:79" s="74" customFormat="1" ht="9.75" x14ac:dyDescent="0.2">
      <c r="A66" s="279" t="s">
        <v>63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>
        <f>Q66+V66</f>
        <v>0</v>
      </c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>
        <f>AG66+AL66</f>
        <v>0</v>
      </c>
      <c r="AR66" s="277"/>
      <c r="AS66" s="277"/>
      <c r="AT66" s="277"/>
      <c r="AU66" s="277"/>
      <c r="AV66" s="277"/>
      <c r="AW66" s="277">
        <f>AG66-Q66</f>
        <v>0</v>
      </c>
      <c r="AX66" s="277"/>
      <c r="AY66" s="277"/>
      <c r="AZ66" s="277"/>
      <c r="BA66" s="277"/>
      <c r="BB66" s="278">
        <f>AL66-V66</f>
        <v>0</v>
      </c>
      <c r="BC66" s="278"/>
      <c r="BD66" s="278"/>
      <c r="BE66" s="278"/>
      <c r="BF66" s="278"/>
      <c r="BG66" s="278">
        <f>AW66+BB66</f>
        <v>0</v>
      </c>
      <c r="BH66" s="278"/>
      <c r="BI66" s="278"/>
      <c r="BJ66" s="278"/>
      <c r="BK66" s="278"/>
      <c r="BL66" s="278"/>
      <c r="BM66" s="73"/>
      <c r="BN66" s="73"/>
      <c r="BO66" s="73"/>
      <c r="BP66" s="73"/>
      <c r="BQ66" s="73"/>
      <c r="CA66" s="74" t="s">
        <v>27</v>
      </c>
    </row>
    <row r="68" spans="1:79" ht="15.75" customHeight="1" x14ac:dyDescent="0.2">
      <c r="A68" s="105" t="s">
        <v>53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</row>
    <row r="70" spans="1:79" s="69" customFormat="1" ht="24" customHeight="1" x14ac:dyDescent="0.15">
      <c r="A70" s="139" t="s">
        <v>10</v>
      </c>
      <c r="B70" s="140"/>
      <c r="C70" s="139" t="s">
        <v>9</v>
      </c>
      <c r="D70" s="143"/>
      <c r="E70" s="143"/>
      <c r="F70" s="143"/>
      <c r="G70" s="143"/>
      <c r="H70" s="143"/>
      <c r="I70" s="140"/>
      <c r="J70" s="139" t="s">
        <v>8</v>
      </c>
      <c r="K70" s="143"/>
      <c r="L70" s="143"/>
      <c r="M70" s="143"/>
      <c r="N70" s="140"/>
      <c r="O70" s="139" t="s">
        <v>7</v>
      </c>
      <c r="P70" s="143"/>
      <c r="Q70" s="143"/>
      <c r="R70" s="143"/>
      <c r="S70" s="143"/>
      <c r="T70" s="143"/>
      <c r="U70" s="143"/>
      <c r="V70" s="143"/>
      <c r="W70" s="143"/>
      <c r="X70" s="140"/>
      <c r="Y70" s="145" t="s">
        <v>30</v>
      </c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 t="s">
        <v>55</v>
      </c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6" t="s">
        <v>3</v>
      </c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9" s="69" customFormat="1" ht="15" customHeight="1" x14ac:dyDescent="0.15">
      <c r="A71" s="141"/>
      <c r="B71" s="142"/>
      <c r="C71" s="141"/>
      <c r="D71" s="144"/>
      <c r="E71" s="144"/>
      <c r="F71" s="144"/>
      <c r="G71" s="144"/>
      <c r="H71" s="144"/>
      <c r="I71" s="142"/>
      <c r="J71" s="141"/>
      <c r="K71" s="144"/>
      <c r="L71" s="144"/>
      <c r="M71" s="144"/>
      <c r="N71" s="142"/>
      <c r="O71" s="141"/>
      <c r="P71" s="144"/>
      <c r="Q71" s="144"/>
      <c r="R71" s="144"/>
      <c r="S71" s="144"/>
      <c r="T71" s="144"/>
      <c r="U71" s="144"/>
      <c r="V71" s="144"/>
      <c r="W71" s="144"/>
      <c r="X71" s="142"/>
      <c r="Y71" s="147" t="s">
        <v>5</v>
      </c>
      <c r="Z71" s="148"/>
      <c r="AA71" s="148"/>
      <c r="AB71" s="148"/>
      <c r="AC71" s="149"/>
      <c r="AD71" s="147" t="s">
        <v>4</v>
      </c>
      <c r="AE71" s="148"/>
      <c r="AF71" s="148"/>
      <c r="AG71" s="148"/>
      <c r="AH71" s="149"/>
      <c r="AI71" s="145" t="s">
        <v>31</v>
      </c>
      <c r="AJ71" s="145"/>
      <c r="AK71" s="145"/>
      <c r="AL71" s="145"/>
      <c r="AM71" s="145"/>
      <c r="AN71" s="145" t="s">
        <v>5</v>
      </c>
      <c r="AO71" s="145"/>
      <c r="AP71" s="145"/>
      <c r="AQ71" s="145"/>
      <c r="AR71" s="145"/>
      <c r="AS71" s="145" t="s">
        <v>4</v>
      </c>
      <c r="AT71" s="145"/>
      <c r="AU71" s="145"/>
      <c r="AV71" s="145"/>
      <c r="AW71" s="145"/>
      <c r="AX71" s="145" t="s">
        <v>31</v>
      </c>
      <c r="AY71" s="145"/>
      <c r="AZ71" s="145"/>
      <c r="BA71" s="145"/>
      <c r="BB71" s="145"/>
      <c r="BC71" s="145" t="s">
        <v>5</v>
      </c>
      <c r="BD71" s="145"/>
      <c r="BE71" s="145"/>
      <c r="BF71" s="145"/>
      <c r="BG71" s="145"/>
      <c r="BH71" s="145" t="s">
        <v>4</v>
      </c>
      <c r="BI71" s="145"/>
      <c r="BJ71" s="145"/>
      <c r="BK71" s="145"/>
      <c r="BL71" s="145"/>
      <c r="BM71" s="145" t="s">
        <v>31</v>
      </c>
      <c r="BN71" s="145"/>
      <c r="BO71" s="145"/>
      <c r="BP71" s="145"/>
      <c r="BQ71" s="145"/>
      <c r="BR71" s="70"/>
      <c r="BS71" s="70"/>
      <c r="BT71" s="70"/>
      <c r="BU71" s="70"/>
      <c r="BV71" s="70"/>
      <c r="BW71" s="70"/>
      <c r="BX71" s="70"/>
      <c r="BY71" s="70"/>
      <c r="BZ71" s="68"/>
    </row>
    <row r="72" spans="1:79" ht="15.95" customHeight="1" x14ac:dyDescent="0.2">
      <c r="A72" s="93">
        <v>1</v>
      </c>
      <c r="B72" s="93"/>
      <c r="C72" s="93">
        <v>2</v>
      </c>
      <c r="D72" s="93"/>
      <c r="E72" s="93"/>
      <c r="F72" s="93"/>
      <c r="G72" s="93"/>
      <c r="H72" s="93"/>
      <c r="I72" s="93"/>
      <c r="J72" s="93">
        <v>3</v>
      </c>
      <c r="K72" s="93"/>
      <c r="L72" s="93"/>
      <c r="M72" s="93"/>
      <c r="N72" s="93"/>
      <c r="O72" s="93">
        <v>4</v>
      </c>
      <c r="P72" s="93"/>
      <c r="Q72" s="93"/>
      <c r="R72" s="93"/>
      <c r="S72" s="93"/>
      <c r="T72" s="93"/>
      <c r="U72" s="93"/>
      <c r="V72" s="93"/>
      <c r="W72" s="93"/>
      <c r="X72" s="93"/>
      <c r="Y72" s="93">
        <v>5</v>
      </c>
      <c r="Z72" s="93"/>
      <c r="AA72" s="93"/>
      <c r="AB72" s="93"/>
      <c r="AC72" s="93"/>
      <c r="AD72" s="93">
        <v>6</v>
      </c>
      <c r="AE72" s="93"/>
      <c r="AF72" s="93"/>
      <c r="AG72" s="93"/>
      <c r="AH72" s="93"/>
      <c r="AI72" s="93">
        <v>7</v>
      </c>
      <c r="AJ72" s="93"/>
      <c r="AK72" s="93"/>
      <c r="AL72" s="93"/>
      <c r="AM72" s="93"/>
      <c r="AN72" s="153">
        <v>8</v>
      </c>
      <c r="AO72" s="154"/>
      <c r="AP72" s="154"/>
      <c r="AQ72" s="154"/>
      <c r="AR72" s="155"/>
      <c r="AS72" s="153">
        <v>9</v>
      </c>
      <c r="AT72" s="154"/>
      <c r="AU72" s="154"/>
      <c r="AV72" s="154"/>
      <c r="AW72" s="155"/>
      <c r="AX72" s="153">
        <v>10</v>
      </c>
      <c r="AY72" s="154"/>
      <c r="AZ72" s="154"/>
      <c r="BA72" s="154"/>
      <c r="BB72" s="155"/>
      <c r="BC72" s="153">
        <v>11</v>
      </c>
      <c r="BD72" s="154"/>
      <c r="BE72" s="154"/>
      <c r="BF72" s="154"/>
      <c r="BG72" s="155"/>
      <c r="BH72" s="153">
        <v>12</v>
      </c>
      <c r="BI72" s="154"/>
      <c r="BJ72" s="154"/>
      <c r="BK72" s="154"/>
      <c r="BL72" s="155"/>
      <c r="BM72" s="153">
        <v>13</v>
      </c>
      <c r="BN72" s="154"/>
      <c r="BO72" s="154"/>
      <c r="BP72" s="154"/>
      <c r="BQ72" s="155"/>
      <c r="BR72" s="2"/>
      <c r="BS72" s="2"/>
      <c r="BT72" s="2"/>
      <c r="BU72" s="2"/>
      <c r="BV72" s="2"/>
      <c r="BW72" s="2"/>
      <c r="BX72" s="2"/>
      <c r="BY72" s="2"/>
      <c r="BZ72" s="9"/>
    </row>
    <row r="73" spans="1:79" s="28" customFormat="1" ht="15.95" customHeight="1" x14ac:dyDescent="0.15">
      <c r="A73" s="176">
        <v>1</v>
      </c>
      <c r="B73" s="176"/>
      <c r="C73" s="177" t="str">
        <f>[1]КПК0111010!$G69</f>
        <v>Затрат</v>
      </c>
      <c r="D73" s="178"/>
      <c r="E73" s="178"/>
      <c r="F73" s="178"/>
      <c r="G73" s="178"/>
      <c r="H73" s="178"/>
      <c r="I73" s="179"/>
      <c r="J73" s="176"/>
      <c r="K73" s="176"/>
      <c r="L73" s="176"/>
      <c r="M73" s="176"/>
      <c r="N73" s="176"/>
      <c r="O73" s="180"/>
      <c r="P73" s="180"/>
      <c r="Q73" s="180"/>
      <c r="R73" s="180"/>
      <c r="S73" s="180"/>
      <c r="T73" s="180"/>
      <c r="U73" s="180"/>
      <c r="V73" s="180"/>
      <c r="W73" s="180"/>
      <c r="X73" s="177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2"/>
      <c r="BN73" s="182"/>
      <c r="BO73" s="182"/>
      <c r="BP73" s="182"/>
      <c r="BQ73" s="182"/>
      <c r="BR73" s="34"/>
      <c r="BS73" s="34"/>
      <c r="BT73" s="34"/>
      <c r="BU73" s="34"/>
      <c r="BV73" s="34"/>
      <c r="BW73" s="34"/>
      <c r="BX73" s="34"/>
      <c r="BY73" s="34"/>
      <c r="BZ73" s="35"/>
    </row>
    <row r="74" spans="1:79" s="58" customFormat="1" ht="24.75" customHeight="1" x14ac:dyDescent="0.2">
      <c r="A74" s="156" t="s">
        <v>174</v>
      </c>
      <c r="B74" s="156"/>
      <c r="C74" s="157" t="str">
        <f>[1]КПК0111010!$G70</f>
        <v>Кількість закладів дошкільної освіти</v>
      </c>
      <c r="D74" s="158"/>
      <c r="E74" s="158"/>
      <c r="F74" s="158"/>
      <c r="G74" s="158"/>
      <c r="H74" s="158"/>
      <c r="I74" s="159"/>
      <c r="J74" s="160" t="str">
        <f>[1]КПК0111010!$Z70</f>
        <v>Од.</v>
      </c>
      <c r="K74" s="160"/>
      <c r="L74" s="160"/>
      <c r="M74" s="160"/>
      <c r="N74" s="160"/>
      <c r="O74" s="161" t="str">
        <f>[1]КПК0111010!$AE70</f>
        <v>звітність КЗДО</v>
      </c>
      <c r="P74" s="161"/>
      <c r="Q74" s="161"/>
      <c r="R74" s="161"/>
      <c r="S74" s="161"/>
      <c r="T74" s="161"/>
      <c r="U74" s="161"/>
      <c r="V74" s="161"/>
      <c r="W74" s="161"/>
      <c r="X74" s="157"/>
      <c r="Y74" s="162">
        <f>[1]КПК0111010!$AO70</f>
        <v>6</v>
      </c>
      <c r="Z74" s="162"/>
      <c r="AA74" s="162"/>
      <c r="AB74" s="162"/>
      <c r="AC74" s="162"/>
      <c r="AD74" s="162">
        <f>[1]КПК0111010!$AW70</f>
        <v>6</v>
      </c>
      <c r="AE74" s="162"/>
      <c r="AF74" s="162"/>
      <c r="AG74" s="162"/>
      <c r="AH74" s="162"/>
      <c r="AI74" s="162">
        <v>6</v>
      </c>
      <c r="AJ74" s="162"/>
      <c r="AK74" s="162"/>
      <c r="AL74" s="162"/>
      <c r="AM74" s="162"/>
      <c r="AN74" s="162">
        <v>6</v>
      </c>
      <c r="AO74" s="162"/>
      <c r="AP74" s="162"/>
      <c r="AQ74" s="162"/>
      <c r="AR74" s="162"/>
      <c r="AS74" s="162">
        <v>6</v>
      </c>
      <c r="AT74" s="162"/>
      <c r="AU74" s="162"/>
      <c r="AV74" s="162"/>
      <c r="AW74" s="162"/>
      <c r="AX74" s="162">
        <v>6</v>
      </c>
      <c r="AY74" s="162"/>
      <c r="AZ74" s="162"/>
      <c r="BA74" s="162"/>
      <c r="BB74" s="162"/>
      <c r="BC74" s="162">
        <f>AN74-Y74</f>
        <v>0</v>
      </c>
      <c r="BD74" s="162"/>
      <c r="BE74" s="162"/>
      <c r="BF74" s="162"/>
      <c r="BG74" s="162"/>
      <c r="BH74" s="162">
        <f>AS74-AD74</f>
        <v>0</v>
      </c>
      <c r="BI74" s="162"/>
      <c r="BJ74" s="162"/>
      <c r="BK74" s="162"/>
      <c r="BL74" s="162"/>
      <c r="BM74" s="280">
        <f>AX74-AI74</f>
        <v>0</v>
      </c>
      <c r="BN74" s="165"/>
      <c r="BO74" s="165"/>
      <c r="BP74" s="165"/>
      <c r="BQ74" s="165"/>
      <c r="BR74" s="59"/>
      <c r="BS74" s="59"/>
      <c r="BT74" s="59"/>
      <c r="BU74" s="59"/>
      <c r="BV74" s="59"/>
      <c r="BW74" s="59"/>
      <c r="BX74" s="59"/>
      <c r="BY74" s="59"/>
      <c r="BZ74" s="57"/>
    </row>
    <row r="75" spans="1:79" s="58" customFormat="1" ht="15.95" customHeight="1" x14ac:dyDescent="0.2">
      <c r="A75" s="156" t="s">
        <v>190</v>
      </c>
      <c r="B75" s="156"/>
      <c r="C75" s="157" t="str">
        <f>[1]КПК0111010!$G71</f>
        <v>кількість груп</v>
      </c>
      <c r="D75" s="158"/>
      <c r="E75" s="158"/>
      <c r="F75" s="158"/>
      <c r="G75" s="158"/>
      <c r="H75" s="158"/>
      <c r="I75" s="159"/>
      <c r="J75" s="160" t="str">
        <f>[1]КПК0111010!$Z71</f>
        <v>од</v>
      </c>
      <c r="K75" s="160"/>
      <c r="L75" s="160"/>
      <c r="M75" s="160"/>
      <c r="N75" s="160"/>
      <c r="O75" s="161" t="str">
        <f>[1]КПК0111010!$AE71</f>
        <v>звітність КЗДО</v>
      </c>
      <c r="P75" s="161"/>
      <c r="Q75" s="161"/>
      <c r="R75" s="161"/>
      <c r="S75" s="161"/>
      <c r="T75" s="161"/>
      <c r="U75" s="161"/>
      <c r="V75" s="161"/>
      <c r="W75" s="161"/>
      <c r="X75" s="157"/>
      <c r="Y75" s="162">
        <f>[1]КПК0111010!$AO71</f>
        <v>22</v>
      </c>
      <c r="Z75" s="162"/>
      <c r="AA75" s="162"/>
      <c r="AB75" s="162"/>
      <c r="AC75" s="162"/>
      <c r="AD75" s="162">
        <f>[1]КПК0111010!$AW71</f>
        <v>22</v>
      </c>
      <c r="AE75" s="162"/>
      <c r="AF75" s="162"/>
      <c r="AG75" s="162"/>
      <c r="AH75" s="162"/>
      <c r="AI75" s="162">
        <v>22</v>
      </c>
      <c r="AJ75" s="162"/>
      <c r="AK75" s="162"/>
      <c r="AL75" s="162"/>
      <c r="AM75" s="162"/>
      <c r="AN75" s="162">
        <v>23</v>
      </c>
      <c r="AO75" s="162"/>
      <c r="AP75" s="162"/>
      <c r="AQ75" s="162"/>
      <c r="AR75" s="162"/>
      <c r="AS75" s="162">
        <v>23</v>
      </c>
      <c r="AT75" s="162"/>
      <c r="AU75" s="162"/>
      <c r="AV75" s="162"/>
      <c r="AW75" s="162"/>
      <c r="AX75" s="162">
        <v>23</v>
      </c>
      <c r="AY75" s="162"/>
      <c r="AZ75" s="162"/>
      <c r="BA75" s="162"/>
      <c r="BB75" s="162"/>
      <c r="BC75" s="162">
        <f t="shared" ref="BC75:BC82" si="5">AN75-Y75</f>
        <v>1</v>
      </c>
      <c r="BD75" s="162"/>
      <c r="BE75" s="162"/>
      <c r="BF75" s="162"/>
      <c r="BG75" s="162"/>
      <c r="BH75" s="162">
        <f t="shared" ref="BH75:BH82" si="6">AS75-AD75</f>
        <v>1</v>
      </c>
      <c r="BI75" s="162"/>
      <c r="BJ75" s="162"/>
      <c r="BK75" s="162"/>
      <c r="BL75" s="162"/>
      <c r="BM75" s="280">
        <f t="shared" ref="BM75:BM82" si="7">AX75-AI75</f>
        <v>1</v>
      </c>
      <c r="BN75" s="165"/>
      <c r="BO75" s="165"/>
      <c r="BP75" s="165"/>
      <c r="BQ75" s="165"/>
      <c r="BR75" s="59"/>
      <c r="BS75" s="59"/>
      <c r="BT75" s="59"/>
      <c r="BU75" s="59"/>
      <c r="BV75" s="59"/>
      <c r="BW75" s="59"/>
      <c r="BX75" s="59"/>
      <c r="BY75" s="59"/>
      <c r="BZ75" s="57"/>
    </row>
    <row r="76" spans="1:79" s="58" customFormat="1" ht="33" customHeight="1" x14ac:dyDescent="0.2">
      <c r="A76" s="156" t="s">
        <v>205</v>
      </c>
      <c r="B76" s="156"/>
      <c r="C76" s="157" t="str">
        <f>[1]КПК0111010!$G72</f>
        <v>Середньорічне число штатних одиниць педагогічного персоналу</v>
      </c>
      <c r="D76" s="158"/>
      <c r="E76" s="158"/>
      <c r="F76" s="158"/>
      <c r="G76" s="158"/>
      <c r="H76" s="158"/>
      <c r="I76" s="159"/>
      <c r="J76" s="160" t="str">
        <f>[1]КПК0111010!$Z72</f>
        <v>Од.</v>
      </c>
      <c r="K76" s="160"/>
      <c r="L76" s="160"/>
      <c r="M76" s="160"/>
      <c r="N76" s="160"/>
      <c r="O76" s="161" t="str">
        <f>[1]КПК0111010!$AE72</f>
        <v>структура штатного розпису</v>
      </c>
      <c r="P76" s="161"/>
      <c r="Q76" s="161"/>
      <c r="R76" s="161"/>
      <c r="S76" s="161"/>
      <c r="T76" s="161"/>
      <c r="U76" s="161"/>
      <c r="V76" s="161"/>
      <c r="W76" s="161"/>
      <c r="X76" s="157"/>
      <c r="Y76" s="162">
        <f>[1]КПК0111010!$AO72</f>
        <v>66.930000000000007</v>
      </c>
      <c r="Z76" s="162"/>
      <c r="AA76" s="162"/>
      <c r="AB76" s="162"/>
      <c r="AC76" s="162"/>
      <c r="AD76" s="162">
        <f>[1]КПК0111010!$AW72</f>
        <v>0</v>
      </c>
      <c r="AE76" s="162"/>
      <c r="AF76" s="162"/>
      <c r="AG76" s="162"/>
      <c r="AH76" s="162"/>
      <c r="AI76" s="162">
        <v>66.930000000000007</v>
      </c>
      <c r="AJ76" s="162"/>
      <c r="AK76" s="162"/>
      <c r="AL76" s="162"/>
      <c r="AM76" s="162"/>
      <c r="AN76" s="162">
        <v>67.430000000000007</v>
      </c>
      <c r="AO76" s="162"/>
      <c r="AP76" s="162"/>
      <c r="AQ76" s="162"/>
      <c r="AR76" s="162"/>
      <c r="AS76" s="162"/>
      <c r="AT76" s="162"/>
      <c r="AU76" s="162"/>
      <c r="AV76" s="162"/>
      <c r="AW76" s="162"/>
      <c r="AX76" s="162">
        <v>67.430000000000007</v>
      </c>
      <c r="AY76" s="162"/>
      <c r="AZ76" s="162"/>
      <c r="BA76" s="162"/>
      <c r="BB76" s="162"/>
      <c r="BC76" s="162">
        <f t="shared" si="5"/>
        <v>0.5</v>
      </c>
      <c r="BD76" s="162"/>
      <c r="BE76" s="162"/>
      <c r="BF76" s="162"/>
      <c r="BG76" s="162"/>
      <c r="BH76" s="162">
        <f t="shared" si="6"/>
        <v>0</v>
      </c>
      <c r="BI76" s="162"/>
      <c r="BJ76" s="162"/>
      <c r="BK76" s="162"/>
      <c r="BL76" s="162"/>
      <c r="BM76" s="280">
        <f t="shared" si="7"/>
        <v>0.5</v>
      </c>
      <c r="BN76" s="165"/>
      <c r="BO76" s="165"/>
      <c r="BP76" s="165"/>
      <c r="BQ76" s="165"/>
      <c r="BR76" s="59"/>
      <c r="BS76" s="59"/>
      <c r="BT76" s="59"/>
      <c r="BU76" s="59"/>
      <c r="BV76" s="59"/>
      <c r="BW76" s="59"/>
      <c r="BX76" s="59"/>
      <c r="BY76" s="59"/>
      <c r="BZ76" s="57"/>
    </row>
    <row r="77" spans="1:79" s="58" customFormat="1" ht="33" customHeight="1" x14ac:dyDescent="0.2">
      <c r="A77" s="156" t="s">
        <v>206</v>
      </c>
      <c r="B77" s="156"/>
      <c r="C77" s="157" t="str">
        <f>[1]КПК0111010!$G73</f>
        <v>Середньорічне число штатних одиниць робітників</v>
      </c>
      <c r="D77" s="158"/>
      <c r="E77" s="158"/>
      <c r="F77" s="158"/>
      <c r="G77" s="158"/>
      <c r="H77" s="158"/>
      <c r="I77" s="159"/>
      <c r="J77" s="160" t="str">
        <f>[1]КПК0111010!$Z73</f>
        <v>од</v>
      </c>
      <c r="K77" s="160"/>
      <c r="L77" s="160"/>
      <c r="M77" s="160"/>
      <c r="N77" s="160"/>
      <c r="O77" s="161" t="str">
        <f>[1]КПК0111010!$AE73</f>
        <v>структура штатного розпису</v>
      </c>
      <c r="P77" s="161"/>
      <c r="Q77" s="161"/>
      <c r="R77" s="161"/>
      <c r="S77" s="161"/>
      <c r="T77" s="161"/>
      <c r="U77" s="161"/>
      <c r="V77" s="161"/>
      <c r="W77" s="161"/>
      <c r="X77" s="157"/>
      <c r="Y77" s="162">
        <f>[1]КПК0111010!$AO73</f>
        <v>90.65</v>
      </c>
      <c r="Z77" s="162"/>
      <c r="AA77" s="162"/>
      <c r="AB77" s="162"/>
      <c r="AC77" s="162"/>
      <c r="AD77" s="162">
        <f>[1]КПК0111010!$AW73</f>
        <v>0</v>
      </c>
      <c r="AE77" s="162"/>
      <c r="AF77" s="162"/>
      <c r="AG77" s="162"/>
      <c r="AH77" s="162"/>
      <c r="AI77" s="162">
        <v>90.65</v>
      </c>
      <c r="AJ77" s="162"/>
      <c r="AK77" s="162"/>
      <c r="AL77" s="162"/>
      <c r="AM77" s="162"/>
      <c r="AN77" s="162">
        <v>90.15</v>
      </c>
      <c r="AO77" s="162"/>
      <c r="AP77" s="162"/>
      <c r="AQ77" s="162"/>
      <c r="AR77" s="162"/>
      <c r="AS77" s="162"/>
      <c r="AT77" s="162"/>
      <c r="AU77" s="162"/>
      <c r="AV77" s="162"/>
      <c r="AW77" s="162"/>
      <c r="AX77" s="162">
        <v>90.15</v>
      </c>
      <c r="AY77" s="162"/>
      <c r="AZ77" s="162"/>
      <c r="BA77" s="162"/>
      <c r="BB77" s="162"/>
      <c r="BC77" s="162">
        <f t="shared" si="5"/>
        <v>-0.5</v>
      </c>
      <c r="BD77" s="162"/>
      <c r="BE77" s="162"/>
      <c r="BF77" s="162"/>
      <c r="BG77" s="162"/>
      <c r="BH77" s="162">
        <f t="shared" si="6"/>
        <v>0</v>
      </c>
      <c r="BI77" s="162"/>
      <c r="BJ77" s="162"/>
      <c r="BK77" s="162"/>
      <c r="BL77" s="162"/>
      <c r="BM77" s="280">
        <f t="shared" si="7"/>
        <v>-0.5</v>
      </c>
      <c r="BN77" s="165"/>
      <c r="BO77" s="165"/>
      <c r="BP77" s="165"/>
      <c r="BQ77" s="165"/>
      <c r="BR77" s="59"/>
      <c r="BS77" s="59"/>
      <c r="BT77" s="59"/>
      <c r="BU77" s="59"/>
      <c r="BV77" s="59"/>
      <c r="BW77" s="59"/>
      <c r="BX77" s="59"/>
      <c r="BY77" s="59"/>
      <c r="BZ77" s="57"/>
    </row>
    <row r="78" spans="1:79" s="28" customFormat="1" ht="15.95" customHeight="1" x14ac:dyDescent="0.15">
      <c r="A78" s="184" t="s">
        <v>175</v>
      </c>
      <c r="B78" s="184"/>
      <c r="C78" s="177" t="str">
        <f>[1]КПК0111010!$G74</f>
        <v>Продукту</v>
      </c>
      <c r="D78" s="178"/>
      <c r="E78" s="178"/>
      <c r="F78" s="178"/>
      <c r="G78" s="178"/>
      <c r="H78" s="178"/>
      <c r="I78" s="179"/>
      <c r="J78" s="176"/>
      <c r="K78" s="176"/>
      <c r="L78" s="176"/>
      <c r="M78" s="176"/>
      <c r="N78" s="176"/>
      <c r="O78" s="180"/>
      <c r="P78" s="180"/>
      <c r="Q78" s="180"/>
      <c r="R78" s="180"/>
      <c r="S78" s="180"/>
      <c r="T78" s="180"/>
      <c r="U78" s="180"/>
      <c r="V78" s="180"/>
      <c r="W78" s="180"/>
      <c r="X78" s="177"/>
      <c r="Y78" s="181">
        <f>[1]КПК0111010!$AO74</f>
        <v>0</v>
      </c>
      <c r="Z78" s="181"/>
      <c r="AA78" s="181"/>
      <c r="AB78" s="181"/>
      <c r="AC78" s="181"/>
      <c r="AD78" s="181">
        <f>[1]КПК0111010!$AW74</f>
        <v>0</v>
      </c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>
        <f t="shared" si="5"/>
        <v>0</v>
      </c>
      <c r="BD78" s="181"/>
      <c r="BE78" s="181"/>
      <c r="BF78" s="181"/>
      <c r="BG78" s="181"/>
      <c r="BH78" s="181">
        <f t="shared" si="6"/>
        <v>0</v>
      </c>
      <c r="BI78" s="181"/>
      <c r="BJ78" s="181"/>
      <c r="BK78" s="181"/>
      <c r="BL78" s="181"/>
      <c r="BM78" s="281">
        <f t="shared" si="7"/>
        <v>0</v>
      </c>
      <c r="BN78" s="182"/>
      <c r="BO78" s="182"/>
      <c r="BP78" s="182"/>
      <c r="BQ78" s="182"/>
      <c r="BR78" s="34"/>
      <c r="BS78" s="34"/>
      <c r="BT78" s="34"/>
      <c r="BU78" s="34"/>
      <c r="BV78" s="34"/>
      <c r="BW78" s="34"/>
      <c r="BX78" s="34"/>
      <c r="BY78" s="34"/>
      <c r="BZ78" s="35"/>
    </row>
    <row r="79" spans="1:79" s="58" customFormat="1" ht="22.5" customHeight="1" x14ac:dyDescent="0.2">
      <c r="A79" s="156" t="s">
        <v>176</v>
      </c>
      <c r="B79" s="156"/>
      <c r="C79" s="157" t="str">
        <f>[1]КПК0111010!$G75</f>
        <v>кількість дітей, що відвідують КЗДО</v>
      </c>
      <c r="D79" s="158"/>
      <c r="E79" s="158"/>
      <c r="F79" s="158"/>
      <c r="G79" s="158"/>
      <c r="H79" s="158"/>
      <c r="I79" s="159"/>
      <c r="J79" s="160" t="str">
        <f>[1]КПК0111010!$Z75</f>
        <v>осіб</v>
      </c>
      <c r="K79" s="160"/>
      <c r="L79" s="160"/>
      <c r="M79" s="160"/>
      <c r="N79" s="160"/>
      <c r="O79" s="161" t="str">
        <f>[1]КПК0111010!$AE75</f>
        <v xml:space="preserve">спискова </v>
      </c>
      <c r="P79" s="161"/>
      <c r="Q79" s="161"/>
      <c r="R79" s="161"/>
      <c r="S79" s="161"/>
      <c r="T79" s="161"/>
      <c r="U79" s="161"/>
      <c r="V79" s="161"/>
      <c r="W79" s="161"/>
      <c r="X79" s="157"/>
      <c r="Y79" s="162">
        <f>[1]КПК0111010!$AO75</f>
        <v>614</v>
      </c>
      <c r="Z79" s="162"/>
      <c r="AA79" s="162"/>
      <c r="AB79" s="162"/>
      <c r="AC79" s="162"/>
      <c r="AD79" s="162">
        <f>[1]КПК0111010!$AW75</f>
        <v>614</v>
      </c>
      <c r="AE79" s="162"/>
      <c r="AF79" s="162"/>
      <c r="AG79" s="162"/>
      <c r="AH79" s="162"/>
      <c r="AI79" s="162">
        <v>614</v>
      </c>
      <c r="AJ79" s="162"/>
      <c r="AK79" s="162"/>
      <c r="AL79" s="162"/>
      <c r="AM79" s="162"/>
      <c r="AN79" s="162">
        <v>614</v>
      </c>
      <c r="AO79" s="162"/>
      <c r="AP79" s="162"/>
      <c r="AQ79" s="162"/>
      <c r="AR79" s="162"/>
      <c r="AS79" s="162">
        <v>614</v>
      </c>
      <c r="AT79" s="162"/>
      <c r="AU79" s="162"/>
      <c r="AV79" s="162"/>
      <c r="AW79" s="162"/>
      <c r="AX79" s="162">
        <v>614</v>
      </c>
      <c r="AY79" s="162"/>
      <c r="AZ79" s="162"/>
      <c r="BA79" s="162"/>
      <c r="BB79" s="162"/>
      <c r="BC79" s="162">
        <f t="shared" si="5"/>
        <v>0</v>
      </c>
      <c r="BD79" s="162"/>
      <c r="BE79" s="162"/>
      <c r="BF79" s="162"/>
      <c r="BG79" s="162"/>
      <c r="BH79" s="162">
        <f t="shared" si="6"/>
        <v>0</v>
      </c>
      <c r="BI79" s="162"/>
      <c r="BJ79" s="162"/>
      <c r="BK79" s="162"/>
      <c r="BL79" s="162"/>
      <c r="BM79" s="280">
        <f t="shared" si="7"/>
        <v>0</v>
      </c>
      <c r="BN79" s="165"/>
      <c r="BO79" s="165"/>
      <c r="BP79" s="165"/>
      <c r="BQ79" s="165"/>
      <c r="BR79" s="59"/>
      <c r="BS79" s="59"/>
      <c r="BT79" s="59"/>
      <c r="BU79" s="59"/>
      <c r="BV79" s="59"/>
      <c r="BW79" s="59"/>
      <c r="BX79" s="59"/>
      <c r="BY79" s="59"/>
      <c r="BZ79" s="57"/>
    </row>
    <row r="80" spans="1:79" s="28" customFormat="1" ht="15.95" customHeight="1" x14ac:dyDescent="0.15">
      <c r="A80" s="184" t="s">
        <v>179</v>
      </c>
      <c r="B80" s="184"/>
      <c r="C80" s="177" t="str">
        <f>[1]КПК0111010!$G76</f>
        <v>Ефективності</v>
      </c>
      <c r="D80" s="178"/>
      <c r="E80" s="178"/>
      <c r="F80" s="178"/>
      <c r="G80" s="178"/>
      <c r="H80" s="178"/>
      <c r="I80" s="179"/>
      <c r="J80" s="176"/>
      <c r="K80" s="176"/>
      <c r="L80" s="176"/>
      <c r="M80" s="176"/>
      <c r="N80" s="176"/>
      <c r="O80" s="180"/>
      <c r="P80" s="180"/>
      <c r="Q80" s="180"/>
      <c r="R80" s="180"/>
      <c r="S80" s="180"/>
      <c r="T80" s="180"/>
      <c r="U80" s="180"/>
      <c r="V80" s="180"/>
      <c r="W80" s="180"/>
      <c r="X80" s="177"/>
      <c r="Y80" s="181">
        <f>[1]КПК0111010!$AO76</f>
        <v>0</v>
      </c>
      <c r="Z80" s="181"/>
      <c r="AA80" s="181"/>
      <c r="AB80" s="181"/>
      <c r="AC80" s="181"/>
      <c r="AD80" s="181">
        <f>[1]КПК0111010!$AW76</f>
        <v>0</v>
      </c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>
        <f t="shared" si="5"/>
        <v>0</v>
      </c>
      <c r="BD80" s="181"/>
      <c r="BE80" s="181"/>
      <c r="BF80" s="181"/>
      <c r="BG80" s="181"/>
      <c r="BH80" s="181">
        <f t="shared" si="6"/>
        <v>0</v>
      </c>
      <c r="BI80" s="181"/>
      <c r="BJ80" s="181"/>
      <c r="BK80" s="181"/>
      <c r="BL80" s="181"/>
      <c r="BM80" s="281">
        <f t="shared" si="7"/>
        <v>0</v>
      </c>
      <c r="BN80" s="182"/>
      <c r="BO80" s="182"/>
      <c r="BP80" s="182"/>
      <c r="BQ80" s="182"/>
      <c r="BR80" s="34"/>
      <c r="BS80" s="34"/>
      <c r="BT80" s="34"/>
      <c r="BU80" s="34"/>
      <c r="BV80" s="34"/>
      <c r="BW80" s="34"/>
      <c r="BX80" s="34"/>
      <c r="BY80" s="34"/>
      <c r="BZ80" s="35"/>
    </row>
    <row r="81" spans="1:79" s="58" customFormat="1" ht="21.75" customHeight="1" x14ac:dyDescent="0.2">
      <c r="A81" s="156" t="s">
        <v>180</v>
      </c>
      <c r="B81" s="156"/>
      <c r="C81" s="157" t="str">
        <f>[1]КПК0111010!$G77</f>
        <v>витрати на перебування 1 дитини в КЗДО в рік</v>
      </c>
      <c r="D81" s="158"/>
      <c r="E81" s="158"/>
      <c r="F81" s="158"/>
      <c r="G81" s="158"/>
      <c r="H81" s="158"/>
      <c r="I81" s="159"/>
      <c r="J81" s="160" t="str">
        <f>[1]КПК0111010!$Z77</f>
        <v>грн</v>
      </c>
      <c r="K81" s="160"/>
      <c r="L81" s="160"/>
      <c r="M81" s="160"/>
      <c r="N81" s="160"/>
      <c r="O81" s="161" t="str">
        <f>[1]КПК0111010!$AE77</f>
        <v>розрахунок</v>
      </c>
      <c r="P81" s="161"/>
      <c r="Q81" s="161"/>
      <c r="R81" s="161"/>
      <c r="S81" s="161"/>
      <c r="T81" s="161"/>
      <c r="U81" s="161"/>
      <c r="V81" s="161"/>
      <c r="W81" s="161"/>
      <c r="X81" s="157"/>
      <c r="Y81" s="162">
        <f>[1]КПК0111010!$AO77</f>
        <v>26215.802931596092</v>
      </c>
      <c r="Z81" s="162"/>
      <c r="AA81" s="162"/>
      <c r="AB81" s="162"/>
      <c r="AC81" s="162"/>
      <c r="AD81" s="162">
        <v>3772.74</v>
      </c>
      <c r="AE81" s="162"/>
      <c r="AF81" s="162"/>
      <c r="AG81" s="162"/>
      <c r="AH81" s="162"/>
      <c r="AI81" s="162">
        <f>ROUND(AK58/AI79, 2)</f>
        <v>29988.54</v>
      </c>
      <c r="AJ81" s="162"/>
      <c r="AK81" s="162"/>
      <c r="AL81" s="162"/>
      <c r="AM81" s="162"/>
      <c r="AN81" s="162">
        <f>ROUND(AP58/AN79, 2)</f>
        <v>24364.23</v>
      </c>
      <c r="AO81" s="162"/>
      <c r="AP81" s="162"/>
      <c r="AQ81" s="162"/>
      <c r="AR81" s="162"/>
      <c r="AS81" s="162">
        <f>ROUND(AU58/AS79, 2)</f>
        <v>3202.8</v>
      </c>
      <c r="AT81" s="162"/>
      <c r="AU81" s="162"/>
      <c r="AV81" s="162"/>
      <c r="AW81" s="162"/>
      <c r="AX81" s="162">
        <f>ROUND(AZ58/AX79, 2)</f>
        <v>27567.03</v>
      </c>
      <c r="AY81" s="162"/>
      <c r="AZ81" s="162"/>
      <c r="BA81" s="162"/>
      <c r="BB81" s="162"/>
      <c r="BC81" s="162">
        <f t="shared" si="5"/>
        <v>-1851.5729315960925</v>
      </c>
      <c r="BD81" s="162"/>
      <c r="BE81" s="162"/>
      <c r="BF81" s="162"/>
      <c r="BG81" s="162"/>
      <c r="BH81" s="162">
        <f t="shared" si="6"/>
        <v>-569.9399999999996</v>
      </c>
      <c r="BI81" s="162"/>
      <c r="BJ81" s="162"/>
      <c r="BK81" s="162"/>
      <c r="BL81" s="162"/>
      <c r="BM81" s="280">
        <f t="shared" si="7"/>
        <v>-2421.510000000002</v>
      </c>
      <c r="BN81" s="165"/>
      <c r="BO81" s="165"/>
      <c r="BP81" s="165"/>
      <c r="BQ81" s="165"/>
      <c r="BR81" s="60"/>
      <c r="BS81" s="60"/>
      <c r="BT81" s="57"/>
      <c r="BU81" s="57"/>
      <c r="BV81" s="57"/>
      <c r="BW81" s="57"/>
      <c r="BX81" s="57"/>
      <c r="BY81" s="57"/>
      <c r="BZ81" s="57"/>
      <c r="CA81" s="58" t="s">
        <v>28</v>
      </c>
    </row>
    <row r="82" spans="1:79" s="58" customFormat="1" ht="13.5" customHeight="1" x14ac:dyDescent="0.2">
      <c r="A82" s="156" t="s">
        <v>192</v>
      </c>
      <c r="B82" s="156"/>
      <c r="C82" s="157" t="str">
        <f>[1]КПК0111010!$G78</f>
        <v>діто-дні відвідування</v>
      </c>
      <c r="D82" s="158"/>
      <c r="E82" s="158"/>
      <c r="F82" s="158"/>
      <c r="G82" s="158"/>
      <c r="H82" s="158"/>
      <c r="I82" s="159"/>
      <c r="J82" s="160" t="str">
        <f>[1]КПК0111010!$Z78</f>
        <v>од</v>
      </c>
      <c r="K82" s="160"/>
      <c r="L82" s="160"/>
      <c r="M82" s="160"/>
      <c r="N82" s="160"/>
      <c r="O82" s="161" t="str">
        <f>[1]КПК0111010!$AE78</f>
        <v>розрахунок</v>
      </c>
      <c r="P82" s="161"/>
      <c r="Q82" s="161"/>
      <c r="R82" s="161"/>
      <c r="S82" s="161"/>
      <c r="T82" s="161"/>
      <c r="U82" s="161"/>
      <c r="V82" s="161"/>
      <c r="W82" s="161"/>
      <c r="X82" s="157"/>
      <c r="Y82" s="162">
        <f>[1]КПК0111010!$AO78</f>
        <v>153500</v>
      </c>
      <c r="Z82" s="162"/>
      <c r="AA82" s="162"/>
      <c r="AB82" s="162"/>
      <c r="AC82" s="162"/>
      <c r="AD82" s="162">
        <f>[1]КПК0111010!$AW78</f>
        <v>153500</v>
      </c>
      <c r="AE82" s="162"/>
      <c r="AF82" s="162"/>
      <c r="AG82" s="162"/>
      <c r="AH82" s="162"/>
      <c r="AI82" s="166">
        <v>153500</v>
      </c>
      <c r="AJ82" s="166"/>
      <c r="AK82" s="166"/>
      <c r="AL82" s="166"/>
      <c r="AM82" s="166"/>
      <c r="AN82" s="166">
        <v>143676</v>
      </c>
      <c r="AO82" s="166"/>
      <c r="AP82" s="166"/>
      <c r="AQ82" s="166"/>
      <c r="AR82" s="166"/>
      <c r="AS82" s="166">
        <v>143676</v>
      </c>
      <c r="AT82" s="166"/>
      <c r="AU82" s="166"/>
      <c r="AV82" s="166"/>
      <c r="AW82" s="166"/>
      <c r="AX82" s="162">
        <v>143676</v>
      </c>
      <c r="AY82" s="162"/>
      <c r="AZ82" s="162"/>
      <c r="BA82" s="162"/>
      <c r="BB82" s="162"/>
      <c r="BC82" s="162">
        <f t="shared" si="5"/>
        <v>-9824</v>
      </c>
      <c r="BD82" s="162"/>
      <c r="BE82" s="162"/>
      <c r="BF82" s="162"/>
      <c r="BG82" s="162"/>
      <c r="BH82" s="162">
        <f t="shared" si="6"/>
        <v>-9824</v>
      </c>
      <c r="BI82" s="162"/>
      <c r="BJ82" s="162"/>
      <c r="BK82" s="162"/>
      <c r="BL82" s="162"/>
      <c r="BM82" s="280">
        <f t="shared" si="7"/>
        <v>-9824</v>
      </c>
      <c r="BN82" s="165"/>
      <c r="BO82" s="165"/>
      <c r="BP82" s="165"/>
      <c r="BQ82" s="165"/>
      <c r="BR82" s="61"/>
      <c r="BS82" s="61"/>
      <c r="BT82" s="61"/>
      <c r="BU82" s="61"/>
      <c r="BV82" s="61"/>
      <c r="BW82" s="61"/>
      <c r="BX82" s="61"/>
      <c r="BY82" s="61"/>
      <c r="BZ82" s="57"/>
      <c r="CA82" s="58" t="s">
        <v>29</v>
      </c>
    </row>
    <row r="84" spans="1:79" ht="15.95" customHeight="1" x14ac:dyDescent="0.2">
      <c r="A84" s="105" t="s">
        <v>56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</row>
    <row r="85" spans="1:79" ht="15.9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</row>
    <row r="86" spans="1:79" ht="15.9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79" ht="15.9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79" ht="20.25" customHeight="1" x14ac:dyDescent="0.2">
      <c r="A88" s="168" t="str">
        <f>'КПК 0110180'!A70:V70</f>
        <v xml:space="preserve">Сватівський міський голова 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3"/>
      <c r="AO88" s="3"/>
      <c r="AP88" s="171" t="str">
        <f>'КПК 0110180'!AP70:BH70</f>
        <v>Є.В.Рибалко</v>
      </c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</row>
    <row r="89" spans="1:79" x14ac:dyDescent="0.2">
      <c r="W89" s="167" t="s">
        <v>12</v>
      </c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4"/>
      <c r="AO89" s="4"/>
      <c r="AP89" s="167" t="s">
        <v>13</v>
      </c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</row>
    <row r="92" spans="1:79" ht="15.95" customHeight="1" x14ac:dyDescent="0.2">
      <c r="A92" s="168" t="s">
        <v>66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3"/>
      <c r="AO92" s="3"/>
      <c r="AP92" s="171" t="s">
        <v>67</v>
      </c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</row>
    <row r="93" spans="1:79" x14ac:dyDescent="0.2">
      <c r="W93" s="167" t="s">
        <v>12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4"/>
      <c r="AO93" s="4"/>
      <c r="AP93" s="167" t="s">
        <v>13</v>
      </c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</row>
  </sheetData>
  <mergeCells count="414"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C75:I75"/>
    <mergeCell ref="J75:N75"/>
    <mergeCell ref="O75:X75"/>
    <mergeCell ref="Y75:AC75"/>
    <mergeCell ref="AI75:AM75"/>
    <mergeCell ref="AN75:AR75"/>
    <mergeCell ref="AS75:AW75"/>
    <mergeCell ref="AX75:BB75"/>
    <mergeCell ref="BI55:BM55"/>
    <mergeCell ref="BN55:BQ55"/>
    <mergeCell ref="A57:BQ57"/>
    <mergeCell ref="A52:BQ52"/>
    <mergeCell ref="BD55:BH55"/>
    <mergeCell ref="BN53:BQ53"/>
    <mergeCell ref="A54:B54"/>
    <mergeCell ref="C54:Z54"/>
    <mergeCell ref="AA54:AE54"/>
    <mergeCell ref="AF54:AJ54"/>
    <mergeCell ref="AK54:AO54"/>
    <mergeCell ref="AP54:AT54"/>
    <mergeCell ref="AU54:AY54"/>
    <mergeCell ref="AZ54:BC54"/>
    <mergeCell ref="BD54:BH54"/>
    <mergeCell ref="BI54:BM54"/>
    <mergeCell ref="BN54:BQ54"/>
    <mergeCell ref="A53:B53"/>
    <mergeCell ref="C53:Z53"/>
    <mergeCell ref="AA53:AE53"/>
    <mergeCell ref="A48:BQ48"/>
    <mergeCell ref="A46:BQ46"/>
    <mergeCell ref="A44:BQ4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55:B55"/>
    <mergeCell ref="C55:Z55"/>
    <mergeCell ref="AA55:AE55"/>
    <mergeCell ref="AF55:AJ55"/>
    <mergeCell ref="AK55:AO55"/>
    <mergeCell ref="AP55:AT55"/>
    <mergeCell ref="AU55:AY55"/>
    <mergeCell ref="AZ55:BC55"/>
    <mergeCell ref="AF53:AJ53"/>
    <mergeCell ref="AK53:AO53"/>
    <mergeCell ref="AP53:AT53"/>
    <mergeCell ref="AU53:AY53"/>
    <mergeCell ref="AZ53:BC53"/>
    <mergeCell ref="BD53:BH53"/>
    <mergeCell ref="A51:B51"/>
    <mergeCell ref="C51:Z51"/>
    <mergeCell ref="AA51:AE51"/>
    <mergeCell ref="AF51:AJ51"/>
    <mergeCell ref="AK51:AO51"/>
    <mergeCell ref="AP51:AT51"/>
    <mergeCell ref="AU51:AY51"/>
    <mergeCell ref="AZ51:BC51"/>
    <mergeCell ref="BD51:BH51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BD50:BH50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W93:AM93"/>
    <mergeCell ref="AP93:BH93"/>
    <mergeCell ref="A88:V88"/>
    <mergeCell ref="W88:AM88"/>
    <mergeCell ref="AP88:BH88"/>
    <mergeCell ref="W89:AM89"/>
    <mergeCell ref="AP89:BH89"/>
    <mergeCell ref="A92:V92"/>
    <mergeCell ref="W92:AM92"/>
    <mergeCell ref="AP92:BH92"/>
    <mergeCell ref="A75:B75"/>
    <mergeCell ref="AX82:BB82"/>
    <mergeCell ref="BC82:BG82"/>
    <mergeCell ref="BH82:BL82"/>
    <mergeCell ref="BM82:BQ82"/>
    <mergeCell ref="A84:BL84"/>
    <mergeCell ref="A85:BL85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D75:AH75"/>
    <mergeCell ref="AS72:AW72"/>
    <mergeCell ref="AX72:BB72"/>
    <mergeCell ref="BC72:BG72"/>
    <mergeCell ref="BH72:BL72"/>
    <mergeCell ref="BM72:BQ72"/>
    <mergeCell ref="A81:B81"/>
    <mergeCell ref="C81:I81"/>
    <mergeCell ref="J81:N81"/>
    <mergeCell ref="O81:X81"/>
    <mergeCell ref="Y81:AC81"/>
    <mergeCell ref="AD81:AH81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66:P66"/>
    <mergeCell ref="Q66:U66"/>
    <mergeCell ref="V66:Z66"/>
    <mergeCell ref="AA66:AF66"/>
    <mergeCell ref="AG66:AK66"/>
    <mergeCell ref="AL66:AP66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68:BQ68"/>
    <mergeCell ref="A70:B71"/>
    <mergeCell ref="C70:I71"/>
    <mergeCell ref="J70:N71"/>
    <mergeCell ref="O70:X71"/>
    <mergeCell ref="Y70:AM70"/>
    <mergeCell ref="AN70:BB70"/>
    <mergeCell ref="BC70:BQ70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Q66:AV66"/>
    <mergeCell ref="AW66:BA66"/>
    <mergeCell ref="BB66:BF66"/>
    <mergeCell ref="BG66:BL66"/>
    <mergeCell ref="BG64:BL64"/>
    <mergeCell ref="A65:P65"/>
    <mergeCell ref="Q65:U65"/>
    <mergeCell ref="V65:Z65"/>
    <mergeCell ref="AA65:AF65"/>
    <mergeCell ref="AG65:AK65"/>
    <mergeCell ref="AL65:AP65"/>
    <mergeCell ref="AQ65:AV65"/>
    <mergeCell ref="AW65:BA65"/>
    <mergeCell ref="BB65:BF65"/>
    <mergeCell ref="BG65:BL65"/>
    <mergeCell ref="A64:P64"/>
    <mergeCell ref="Q64:U64"/>
    <mergeCell ref="V64:Z64"/>
    <mergeCell ref="AA64:AF64"/>
    <mergeCell ref="AG64:AK64"/>
    <mergeCell ref="AL64:AP64"/>
    <mergeCell ref="AQ64:AV64"/>
    <mergeCell ref="AW64:BA64"/>
    <mergeCell ref="BB64:BF64"/>
    <mergeCell ref="A61:BL61"/>
    <mergeCell ref="A62:P63"/>
    <mergeCell ref="Q62:AF62"/>
    <mergeCell ref="AG62:AV62"/>
    <mergeCell ref="AW62:BL62"/>
    <mergeCell ref="Q63:U63"/>
    <mergeCell ref="V63:Z63"/>
    <mergeCell ref="AA63:AF63"/>
    <mergeCell ref="AG63:AK63"/>
    <mergeCell ref="AL63:AP63"/>
    <mergeCell ref="AQ63:AV63"/>
    <mergeCell ref="AW63:BA63"/>
    <mergeCell ref="BB63:BF63"/>
    <mergeCell ref="BG63:BL63"/>
    <mergeCell ref="AU58:AY58"/>
    <mergeCell ref="AZ58:BC58"/>
    <mergeCell ref="BD58:BH58"/>
    <mergeCell ref="BI58:BM58"/>
    <mergeCell ref="BN58:BQ58"/>
    <mergeCell ref="A60:BL60"/>
    <mergeCell ref="A58:B58"/>
    <mergeCell ref="C58:Z58"/>
    <mergeCell ref="AA58:AE58"/>
    <mergeCell ref="AF58:AJ58"/>
    <mergeCell ref="AK58:AO58"/>
    <mergeCell ref="AP58:AT58"/>
    <mergeCell ref="AP56:AT56"/>
    <mergeCell ref="AU56:AY56"/>
    <mergeCell ref="AZ56:BC56"/>
    <mergeCell ref="BD56:BH56"/>
    <mergeCell ref="BI56:BM56"/>
    <mergeCell ref="BN56:BQ56"/>
    <mergeCell ref="AU42:AY42"/>
    <mergeCell ref="AZ42:BC42"/>
    <mergeCell ref="BD42:BH42"/>
    <mergeCell ref="BI42:BM42"/>
    <mergeCell ref="BN42:BQ42"/>
    <mergeCell ref="BI43:BM43"/>
    <mergeCell ref="BN43:BQ43"/>
    <mergeCell ref="BI45:BM45"/>
    <mergeCell ref="BN45:BQ45"/>
    <mergeCell ref="BI47:BM47"/>
    <mergeCell ref="BN47:BQ47"/>
    <mergeCell ref="BI49:BM49"/>
    <mergeCell ref="BN49:BQ49"/>
    <mergeCell ref="BI50:BM50"/>
    <mergeCell ref="BN50:BQ50"/>
    <mergeCell ref="BI51:BM51"/>
    <mergeCell ref="BN51:BQ51"/>
    <mergeCell ref="BI53:BM53"/>
    <mergeCell ref="A56:B56"/>
    <mergeCell ref="C56:Z56"/>
    <mergeCell ref="AA56:AE56"/>
    <mergeCell ref="AF56:AJ56"/>
    <mergeCell ref="AK56:AO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82:B82">
    <cfRule type="cellIs" dxfId="27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CB72"/>
  <sheetViews>
    <sheetView topLeftCell="A40" zoomScaleNormal="100" workbookViewId="0">
      <selection activeCell="AP68" sqref="AP68:BH6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КПК0111010!L14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82" t="s">
        <v>42</v>
      </c>
      <c r="B20" s="82"/>
      <c r="C20" s="15"/>
      <c r="D20" s="83" t="s">
        <v>77</v>
      </c>
      <c r="E20" s="84"/>
      <c r="F20" s="84"/>
      <c r="G20" s="84"/>
      <c r="H20" s="84"/>
      <c r="I20" s="84"/>
      <c r="J20" s="84"/>
      <c r="K20" s="15"/>
      <c r="L20" s="83" t="s">
        <v>79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78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282" t="str">
        <f>[1]КПК0113140!$L$32</f>
        <v>Забезпечення оздоровлення та відпочинку дітей в канікулярний період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tr">
        <f>[1]КПК0113140!$G$37</f>
        <v>організація оздоровлення та відпочинку дітей, які відвідують гуртки КЗ "Міський клуб культури та дозвілля"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75" hidden="1" customHeight="1" x14ac:dyDescent="0.2">
      <c r="A43" s="97" t="s">
        <v>18</v>
      </c>
      <c r="B43" s="97"/>
      <c r="C43" s="109" t="s">
        <v>19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111" t="s">
        <v>15</v>
      </c>
      <c r="AB43" s="111"/>
      <c r="AC43" s="111"/>
      <c r="AD43" s="111"/>
      <c r="AE43" s="111"/>
      <c r="AF43" s="111" t="s">
        <v>14</v>
      </c>
      <c r="AG43" s="111"/>
      <c r="AH43" s="111"/>
      <c r="AI43" s="111"/>
      <c r="AJ43" s="111"/>
      <c r="AK43" s="112" t="s">
        <v>21</v>
      </c>
      <c r="AL43" s="112"/>
      <c r="AM43" s="112"/>
      <c r="AN43" s="112"/>
      <c r="AO43" s="112"/>
      <c r="AP43" s="111" t="s">
        <v>16</v>
      </c>
      <c r="AQ43" s="111"/>
      <c r="AR43" s="111"/>
      <c r="AS43" s="111"/>
      <c r="AT43" s="111"/>
      <c r="AU43" s="111" t="s">
        <v>17</v>
      </c>
      <c r="AV43" s="111"/>
      <c r="AW43" s="111"/>
      <c r="AX43" s="111"/>
      <c r="AY43" s="111"/>
      <c r="AZ43" s="112" t="s">
        <v>21</v>
      </c>
      <c r="BA43" s="112"/>
      <c r="BB43" s="112"/>
      <c r="BC43" s="112"/>
      <c r="BD43" s="117" t="s">
        <v>37</v>
      </c>
      <c r="BE43" s="117"/>
      <c r="BF43" s="117"/>
      <c r="BG43" s="117"/>
      <c r="BH43" s="117"/>
      <c r="BI43" s="117" t="s">
        <v>37</v>
      </c>
      <c r="BJ43" s="117"/>
      <c r="BK43" s="117"/>
      <c r="BL43" s="117"/>
      <c r="BM43" s="117"/>
      <c r="BN43" s="118" t="s">
        <v>21</v>
      </c>
      <c r="BO43" s="118"/>
      <c r="BP43" s="118"/>
      <c r="BQ43" s="118"/>
      <c r="CA43" s="1" t="s">
        <v>24</v>
      </c>
    </row>
    <row r="44" spans="1:79" s="20" customFormat="1" ht="15.75" x14ac:dyDescent="0.2">
      <c r="A44" s="284"/>
      <c r="B44" s="284"/>
      <c r="C44" s="285" t="s">
        <v>62</v>
      </c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6"/>
      <c r="AA44" s="283">
        <v>40900</v>
      </c>
      <c r="AB44" s="283"/>
      <c r="AC44" s="283"/>
      <c r="AD44" s="283"/>
      <c r="AE44" s="283"/>
      <c r="AF44" s="283"/>
      <c r="AG44" s="283"/>
      <c r="AH44" s="283"/>
      <c r="AI44" s="283"/>
      <c r="AJ44" s="283"/>
      <c r="AK44" s="283">
        <f>AA44+AF44</f>
        <v>40900</v>
      </c>
      <c r="AL44" s="283"/>
      <c r="AM44" s="283"/>
      <c r="AN44" s="283"/>
      <c r="AO44" s="283"/>
      <c r="AP44" s="283">
        <v>40831.58</v>
      </c>
      <c r="AQ44" s="283"/>
      <c r="AR44" s="283"/>
      <c r="AS44" s="283"/>
      <c r="AT44" s="283"/>
      <c r="AU44" s="283"/>
      <c r="AV44" s="283"/>
      <c r="AW44" s="283"/>
      <c r="AX44" s="283"/>
      <c r="AY44" s="283"/>
      <c r="AZ44" s="283">
        <f>AP44+AU44</f>
        <v>40831.58</v>
      </c>
      <c r="BA44" s="283"/>
      <c r="BB44" s="283"/>
      <c r="BC44" s="283"/>
      <c r="BD44" s="283">
        <f>AP44-AA44</f>
        <v>-68.419999999998254</v>
      </c>
      <c r="BE44" s="283"/>
      <c r="BF44" s="283"/>
      <c r="BG44" s="283"/>
      <c r="BH44" s="283"/>
      <c r="BI44" s="283">
        <f>AU44-AF44</f>
        <v>0</v>
      </c>
      <c r="BJ44" s="283"/>
      <c r="BK44" s="283"/>
      <c r="BL44" s="283"/>
      <c r="BM44" s="283"/>
      <c r="BN44" s="283">
        <f>BD44+BI44</f>
        <v>-68.419999999998254</v>
      </c>
      <c r="BO44" s="283"/>
      <c r="BP44" s="283"/>
      <c r="BQ44" s="283"/>
      <c r="CA44" s="20" t="s">
        <v>25</v>
      </c>
    </row>
    <row r="46" spans="1:79" ht="15.75" customHeight="1" x14ac:dyDescent="0.2">
      <c r="A46" s="105" t="s">
        <v>52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</row>
    <row r="47" spans="1:79" ht="15" customHeight="1" x14ac:dyDescent="0.2">
      <c r="A47" s="108" t="s">
        <v>68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</row>
    <row r="48" spans="1:79" ht="28.5" customHeight="1" x14ac:dyDescent="0.2">
      <c r="A48" s="93" t="s">
        <v>34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 t="s">
        <v>30</v>
      </c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 t="s">
        <v>54</v>
      </c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 t="s">
        <v>3</v>
      </c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2"/>
      <c r="BN48" s="2"/>
      <c r="BO48" s="2"/>
      <c r="BP48" s="2"/>
      <c r="BQ48" s="2"/>
    </row>
    <row r="49" spans="1:79" ht="29.1" customHeight="1" x14ac:dyDescent="0.2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 t="s">
        <v>5</v>
      </c>
      <c r="R49" s="93"/>
      <c r="S49" s="93"/>
      <c r="T49" s="93"/>
      <c r="U49" s="93"/>
      <c r="V49" s="93" t="s">
        <v>4</v>
      </c>
      <c r="W49" s="93"/>
      <c r="X49" s="93"/>
      <c r="Y49" s="93"/>
      <c r="Z49" s="93"/>
      <c r="AA49" s="93" t="s">
        <v>31</v>
      </c>
      <c r="AB49" s="93"/>
      <c r="AC49" s="93"/>
      <c r="AD49" s="93"/>
      <c r="AE49" s="93"/>
      <c r="AF49" s="93"/>
      <c r="AG49" s="93" t="s">
        <v>5</v>
      </c>
      <c r="AH49" s="93"/>
      <c r="AI49" s="93"/>
      <c r="AJ49" s="93"/>
      <c r="AK49" s="93"/>
      <c r="AL49" s="93" t="s">
        <v>4</v>
      </c>
      <c r="AM49" s="93"/>
      <c r="AN49" s="93"/>
      <c r="AO49" s="93"/>
      <c r="AP49" s="93"/>
      <c r="AQ49" s="93" t="s">
        <v>31</v>
      </c>
      <c r="AR49" s="93"/>
      <c r="AS49" s="93"/>
      <c r="AT49" s="93"/>
      <c r="AU49" s="93"/>
      <c r="AV49" s="93"/>
      <c r="AW49" s="153" t="s">
        <v>5</v>
      </c>
      <c r="AX49" s="154"/>
      <c r="AY49" s="154"/>
      <c r="AZ49" s="154"/>
      <c r="BA49" s="155"/>
      <c r="BB49" s="153" t="s">
        <v>4</v>
      </c>
      <c r="BC49" s="154"/>
      <c r="BD49" s="154"/>
      <c r="BE49" s="154"/>
      <c r="BF49" s="155"/>
      <c r="BG49" s="93" t="s">
        <v>31</v>
      </c>
      <c r="BH49" s="93"/>
      <c r="BI49" s="93"/>
      <c r="BJ49" s="93"/>
      <c r="BK49" s="93"/>
      <c r="BL49" s="93"/>
      <c r="BM49" s="2"/>
      <c r="BN49" s="2"/>
      <c r="BO49" s="2"/>
      <c r="BP49" s="2"/>
      <c r="BQ49" s="2"/>
    </row>
    <row r="50" spans="1:79" ht="15.95" customHeight="1" x14ac:dyDescent="0.25">
      <c r="A50" s="93">
        <v>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>
        <v>2</v>
      </c>
      <c r="R50" s="93"/>
      <c r="S50" s="93"/>
      <c r="T50" s="93"/>
      <c r="U50" s="93"/>
      <c r="V50" s="93">
        <v>3</v>
      </c>
      <c r="W50" s="93"/>
      <c r="X50" s="93"/>
      <c r="Y50" s="93"/>
      <c r="Z50" s="93"/>
      <c r="AA50" s="93">
        <v>4</v>
      </c>
      <c r="AB50" s="93"/>
      <c r="AC50" s="93"/>
      <c r="AD50" s="93"/>
      <c r="AE50" s="93"/>
      <c r="AF50" s="93"/>
      <c r="AG50" s="93">
        <v>5</v>
      </c>
      <c r="AH50" s="93"/>
      <c r="AI50" s="93"/>
      <c r="AJ50" s="93"/>
      <c r="AK50" s="93"/>
      <c r="AL50" s="93">
        <v>6</v>
      </c>
      <c r="AM50" s="93"/>
      <c r="AN50" s="93"/>
      <c r="AO50" s="93"/>
      <c r="AP50" s="93"/>
      <c r="AQ50" s="93">
        <v>7</v>
      </c>
      <c r="AR50" s="93"/>
      <c r="AS50" s="93"/>
      <c r="AT50" s="93"/>
      <c r="AU50" s="93"/>
      <c r="AV50" s="93"/>
      <c r="AW50" s="93">
        <v>8</v>
      </c>
      <c r="AX50" s="93"/>
      <c r="AY50" s="93"/>
      <c r="AZ50" s="93"/>
      <c r="BA50" s="93"/>
      <c r="BB50" s="128">
        <v>9</v>
      </c>
      <c r="BC50" s="128"/>
      <c r="BD50" s="128"/>
      <c r="BE50" s="128"/>
      <c r="BF50" s="128"/>
      <c r="BG50" s="128">
        <v>10</v>
      </c>
      <c r="BH50" s="128"/>
      <c r="BI50" s="128"/>
      <c r="BJ50" s="128"/>
      <c r="BK50" s="128"/>
      <c r="BL50" s="128"/>
      <c r="BM50" s="6"/>
      <c r="BN50" s="6"/>
      <c r="BO50" s="6"/>
      <c r="BP50" s="6"/>
      <c r="BQ50" s="6"/>
    </row>
    <row r="51" spans="1:79" ht="29.25" customHeight="1" x14ac:dyDescent="0.2">
      <c r="A51" s="129" t="str">
        <f>[1]КПК0113140!$A$53:$X$53</f>
        <v>Міська Програма розвитку фізичної культури та спорту на 2019 рік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11">
        <f>AA44</f>
        <v>40900</v>
      </c>
      <c r="R51" s="111"/>
      <c r="S51" s="111"/>
      <c r="T51" s="111"/>
      <c r="U51" s="111"/>
      <c r="V51" s="111"/>
      <c r="W51" s="111"/>
      <c r="X51" s="111"/>
      <c r="Y51" s="111"/>
      <c r="Z51" s="111"/>
      <c r="AA51" s="118">
        <f>Q51</f>
        <v>40900</v>
      </c>
      <c r="AB51" s="118"/>
      <c r="AC51" s="118"/>
      <c r="AD51" s="118"/>
      <c r="AE51" s="118"/>
      <c r="AF51" s="118"/>
      <c r="AG51" s="111">
        <f>AP44</f>
        <v>40831.58</v>
      </c>
      <c r="AH51" s="111"/>
      <c r="AI51" s="111"/>
      <c r="AJ51" s="111"/>
      <c r="AK51" s="111"/>
      <c r="AL51" s="111"/>
      <c r="AM51" s="111"/>
      <c r="AN51" s="111"/>
      <c r="AO51" s="111"/>
      <c r="AP51" s="111"/>
      <c r="AQ51" s="118">
        <f>AG51</f>
        <v>40831.58</v>
      </c>
      <c r="AR51" s="118"/>
      <c r="AS51" s="118"/>
      <c r="AT51" s="118"/>
      <c r="AU51" s="118"/>
      <c r="AV51" s="118"/>
      <c r="AW51" s="287">
        <f>AG51-Q51</f>
        <v>-68.419999999998254</v>
      </c>
      <c r="AX51" s="288"/>
      <c r="AY51" s="288"/>
      <c r="AZ51" s="288"/>
      <c r="BA51" s="289"/>
      <c r="BB51" s="290"/>
      <c r="BC51" s="288"/>
      <c r="BD51" s="288"/>
      <c r="BE51" s="288"/>
      <c r="BF51" s="289"/>
      <c r="BG51" s="118">
        <f>AW51</f>
        <v>-68.419999999998254</v>
      </c>
      <c r="BH51" s="118"/>
      <c r="BI51" s="118"/>
      <c r="BJ51" s="118"/>
      <c r="BK51" s="118"/>
      <c r="BL51" s="118"/>
      <c r="BM51" s="7"/>
      <c r="BN51" s="7"/>
      <c r="BO51" s="7"/>
      <c r="BP51" s="7"/>
      <c r="BQ51" s="7"/>
      <c r="CA51" s="1" t="s">
        <v>26</v>
      </c>
    </row>
    <row r="52" spans="1:79" s="20" customFormat="1" ht="15.75" x14ac:dyDescent="0.2">
      <c r="A52" s="291" t="s">
        <v>63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83">
        <f>Q51</f>
        <v>40900</v>
      </c>
      <c r="R52" s="283"/>
      <c r="S52" s="283"/>
      <c r="T52" s="283"/>
      <c r="U52" s="283"/>
      <c r="V52" s="283"/>
      <c r="W52" s="283"/>
      <c r="X52" s="283"/>
      <c r="Y52" s="283"/>
      <c r="Z52" s="283"/>
      <c r="AA52" s="283">
        <f>Q52+V52</f>
        <v>40900</v>
      </c>
      <c r="AB52" s="283"/>
      <c r="AC52" s="283"/>
      <c r="AD52" s="283"/>
      <c r="AE52" s="283"/>
      <c r="AF52" s="283"/>
      <c r="AG52" s="283">
        <f>AG51</f>
        <v>40831.58</v>
      </c>
      <c r="AH52" s="283"/>
      <c r="AI52" s="283"/>
      <c r="AJ52" s="283"/>
      <c r="AK52" s="283"/>
      <c r="AL52" s="283"/>
      <c r="AM52" s="283"/>
      <c r="AN52" s="283"/>
      <c r="AO52" s="283"/>
      <c r="AP52" s="283"/>
      <c r="AQ52" s="283">
        <f>AG52+AL52</f>
        <v>40831.58</v>
      </c>
      <c r="AR52" s="283"/>
      <c r="AS52" s="283"/>
      <c r="AT52" s="283"/>
      <c r="AU52" s="283"/>
      <c r="AV52" s="283"/>
      <c r="AW52" s="283">
        <f>AG52-Q52</f>
        <v>-68.419999999998254</v>
      </c>
      <c r="AX52" s="283"/>
      <c r="AY52" s="283"/>
      <c r="AZ52" s="283"/>
      <c r="BA52" s="283"/>
      <c r="BB52" s="292">
        <f>AL52-V52</f>
        <v>0</v>
      </c>
      <c r="BC52" s="292"/>
      <c r="BD52" s="292"/>
      <c r="BE52" s="292"/>
      <c r="BF52" s="292"/>
      <c r="BG52" s="292">
        <f>AW52+BB52</f>
        <v>-68.419999999998254</v>
      </c>
      <c r="BH52" s="292"/>
      <c r="BI52" s="292"/>
      <c r="BJ52" s="292"/>
      <c r="BK52" s="292"/>
      <c r="BL52" s="292"/>
      <c r="BM52" s="21"/>
      <c r="BN52" s="21"/>
      <c r="BO52" s="21"/>
      <c r="BP52" s="21"/>
      <c r="BQ52" s="21"/>
      <c r="CA52" s="20" t="s">
        <v>27</v>
      </c>
    </row>
    <row r="54" spans="1:79" ht="15.75" customHeight="1" x14ac:dyDescent="0.2">
      <c r="A54" s="105" t="s">
        <v>53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</row>
    <row r="56" spans="1:79" s="69" customFormat="1" ht="26.25" customHeight="1" x14ac:dyDescent="0.15">
      <c r="A56" s="139" t="s">
        <v>10</v>
      </c>
      <c r="B56" s="140"/>
      <c r="C56" s="139" t="s">
        <v>9</v>
      </c>
      <c r="D56" s="143"/>
      <c r="E56" s="143"/>
      <c r="F56" s="143"/>
      <c r="G56" s="143"/>
      <c r="H56" s="143"/>
      <c r="I56" s="140"/>
      <c r="J56" s="139" t="s">
        <v>8</v>
      </c>
      <c r="K56" s="143"/>
      <c r="L56" s="143"/>
      <c r="M56" s="143"/>
      <c r="N56" s="140"/>
      <c r="O56" s="139" t="s">
        <v>7</v>
      </c>
      <c r="P56" s="143"/>
      <c r="Q56" s="143"/>
      <c r="R56" s="143"/>
      <c r="S56" s="143"/>
      <c r="T56" s="143"/>
      <c r="U56" s="143"/>
      <c r="V56" s="143"/>
      <c r="W56" s="143"/>
      <c r="X56" s="140"/>
      <c r="Y56" s="145" t="s">
        <v>30</v>
      </c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 t="s">
        <v>55</v>
      </c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6" t="s">
        <v>3</v>
      </c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9" s="69" customFormat="1" ht="11.25" customHeight="1" x14ac:dyDescent="0.15">
      <c r="A57" s="141"/>
      <c r="B57" s="142"/>
      <c r="C57" s="141"/>
      <c r="D57" s="144"/>
      <c r="E57" s="144"/>
      <c r="F57" s="144"/>
      <c r="G57" s="144"/>
      <c r="H57" s="144"/>
      <c r="I57" s="142"/>
      <c r="J57" s="141"/>
      <c r="K57" s="144"/>
      <c r="L57" s="144"/>
      <c r="M57" s="144"/>
      <c r="N57" s="142"/>
      <c r="O57" s="141"/>
      <c r="P57" s="144"/>
      <c r="Q57" s="144"/>
      <c r="R57" s="144"/>
      <c r="S57" s="144"/>
      <c r="T57" s="144"/>
      <c r="U57" s="144"/>
      <c r="V57" s="144"/>
      <c r="W57" s="144"/>
      <c r="X57" s="142"/>
      <c r="Y57" s="147" t="s">
        <v>5</v>
      </c>
      <c r="Z57" s="148"/>
      <c r="AA57" s="148"/>
      <c r="AB57" s="148"/>
      <c r="AC57" s="149"/>
      <c r="AD57" s="147" t="s">
        <v>4</v>
      </c>
      <c r="AE57" s="148"/>
      <c r="AF57" s="148"/>
      <c r="AG57" s="148"/>
      <c r="AH57" s="149"/>
      <c r="AI57" s="145" t="s">
        <v>31</v>
      </c>
      <c r="AJ57" s="145"/>
      <c r="AK57" s="145"/>
      <c r="AL57" s="145"/>
      <c r="AM57" s="145"/>
      <c r="AN57" s="145" t="s">
        <v>5</v>
      </c>
      <c r="AO57" s="145"/>
      <c r="AP57" s="145"/>
      <c r="AQ57" s="145"/>
      <c r="AR57" s="145"/>
      <c r="AS57" s="145" t="s">
        <v>4</v>
      </c>
      <c r="AT57" s="145"/>
      <c r="AU57" s="145"/>
      <c r="AV57" s="145"/>
      <c r="AW57" s="145"/>
      <c r="AX57" s="145" t="s">
        <v>31</v>
      </c>
      <c r="AY57" s="145"/>
      <c r="AZ57" s="145"/>
      <c r="BA57" s="145"/>
      <c r="BB57" s="145"/>
      <c r="BC57" s="145" t="s">
        <v>5</v>
      </c>
      <c r="BD57" s="145"/>
      <c r="BE57" s="145"/>
      <c r="BF57" s="145"/>
      <c r="BG57" s="145"/>
      <c r="BH57" s="145" t="s">
        <v>4</v>
      </c>
      <c r="BI57" s="145"/>
      <c r="BJ57" s="145"/>
      <c r="BK57" s="145"/>
      <c r="BL57" s="145"/>
      <c r="BM57" s="145" t="s">
        <v>31</v>
      </c>
      <c r="BN57" s="145"/>
      <c r="BO57" s="145"/>
      <c r="BP57" s="145"/>
      <c r="BQ57" s="145"/>
      <c r="BR57" s="70"/>
      <c r="BS57" s="70"/>
      <c r="BT57" s="70"/>
      <c r="BU57" s="70"/>
      <c r="BV57" s="70"/>
      <c r="BW57" s="70"/>
      <c r="BX57" s="70"/>
      <c r="BY57" s="70"/>
      <c r="BZ57" s="68"/>
    </row>
    <row r="58" spans="1:79" s="69" customFormat="1" ht="15" customHeight="1" x14ac:dyDescent="0.15">
      <c r="A58" s="145">
        <v>1</v>
      </c>
      <c r="B58" s="145"/>
      <c r="C58" s="145">
        <v>2</v>
      </c>
      <c r="D58" s="145"/>
      <c r="E58" s="145"/>
      <c r="F58" s="145"/>
      <c r="G58" s="145"/>
      <c r="H58" s="145"/>
      <c r="I58" s="145"/>
      <c r="J58" s="145">
        <v>3</v>
      </c>
      <c r="K58" s="145"/>
      <c r="L58" s="145"/>
      <c r="M58" s="145"/>
      <c r="N58" s="145"/>
      <c r="O58" s="145">
        <v>4</v>
      </c>
      <c r="P58" s="145"/>
      <c r="Q58" s="145"/>
      <c r="R58" s="145"/>
      <c r="S58" s="145"/>
      <c r="T58" s="145"/>
      <c r="U58" s="145"/>
      <c r="V58" s="145"/>
      <c r="W58" s="145"/>
      <c r="X58" s="145"/>
      <c r="Y58" s="145">
        <v>5</v>
      </c>
      <c r="Z58" s="145"/>
      <c r="AA58" s="145"/>
      <c r="AB58" s="145"/>
      <c r="AC58" s="145"/>
      <c r="AD58" s="145">
        <v>6</v>
      </c>
      <c r="AE58" s="145"/>
      <c r="AF58" s="145"/>
      <c r="AG58" s="145"/>
      <c r="AH58" s="145"/>
      <c r="AI58" s="145">
        <v>7</v>
      </c>
      <c r="AJ58" s="145"/>
      <c r="AK58" s="145"/>
      <c r="AL58" s="145"/>
      <c r="AM58" s="145"/>
      <c r="AN58" s="147">
        <v>8</v>
      </c>
      <c r="AO58" s="148"/>
      <c r="AP58" s="148"/>
      <c r="AQ58" s="148"/>
      <c r="AR58" s="149"/>
      <c r="AS58" s="147">
        <v>9</v>
      </c>
      <c r="AT58" s="148"/>
      <c r="AU58" s="148"/>
      <c r="AV58" s="148"/>
      <c r="AW58" s="149"/>
      <c r="AX58" s="147">
        <v>10</v>
      </c>
      <c r="AY58" s="148"/>
      <c r="AZ58" s="148"/>
      <c r="BA58" s="148"/>
      <c r="BB58" s="149"/>
      <c r="BC58" s="147">
        <v>11</v>
      </c>
      <c r="BD58" s="148"/>
      <c r="BE58" s="148"/>
      <c r="BF58" s="148"/>
      <c r="BG58" s="149"/>
      <c r="BH58" s="147">
        <v>12</v>
      </c>
      <c r="BI58" s="148"/>
      <c r="BJ58" s="148"/>
      <c r="BK58" s="148"/>
      <c r="BL58" s="149"/>
      <c r="BM58" s="147">
        <v>13</v>
      </c>
      <c r="BN58" s="148"/>
      <c r="BO58" s="148"/>
      <c r="BP58" s="148"/>
      <c r="BQ58" s="149"/>
      <c r="BR58" s="70"/>
      <c r="BS58" s="70"/>
      <c r="BT58" s="70"/>
      <c r="BU58" s="70"/>
      <c r="BV58" s="70"/>
      <c r="BW58" s="70"/>
      <c r="BX58" s="70"/>
      <c r="BY58" s="70"/>
      <c r="BZ58" s="68"/>
    </row>
    <row r="59" spans="1:79" ht="56.25" customHeight="1" x14ac:dyDescent="0.2">
      <c r="A59" s="97">
        <v>1</v>
      </c>
      <c r="B59" s="97"/>
      <c r="C59" s="98" t="str">
        <f>[1]КПК0113140!$G60</f>
        <v>Показник продукту: кількість дітей, яким надано послуги з оздоровлення</v>
      </c>
      <c r="D59" s="99"/>
      <c r="E59" s="99"/>
      <c r="F59" s="99"/>
      <c r="G59" s="99"/>
      <c r="H59" s="99"/>
      <c r="I59" s="100"/>
      <c r="J59" s="97" t="s">
        <v>136</v>
      </c>
      <c r="K59" s="97"/>
      <c r="L59" s="97"/>
      <c r="M59" s="97"/>
      <c r="N59" s="97"/>
      <c r="O59" s="129" t="s">
        <v>202</v>
      </c>
      <c r="P59" s="129"/>
      <c r="Q59" s="129"/>
      <c r="R59" s="129"/>
      <c r="S59" s="129"/>
      <c r="T59" s="129"/>
      <c r="U59" s="129"/>
      <c r="V59" s="129"/>
      <c r="W59" s="129"/>
      <c r="X59" s="98"/>
      <c r="Y59" s="111">
        <v>50</v>
      </c>
      <c r="Z59" s="111"/>
      <c r="AA59" s="111"/>
      <c r="AB59" s="111"/>
      <c r="AC59" s="111"/>
      <c r="AD59" s="111"/>
      <c r="AE59" s="111"/>
      <c r="AF59" s="111"/>
      <c r="AG59" s="111"/>
      <c r="AH59" s="111"/>
      <c r="AI59" s="111">
        <f>Y59</f>
        <v>50</v>
      </c>
      <c r="AJ59" s="111"/>
      <c r="AK59" s="111"/>
      <c r="AL59" s="111"/>
      <c r="AM59" s="111"/>
      <c r="AN59" s="111">
        <v>50</v>
      </c>
      <c r="AO59" s="111"/>
      <c r="AP59" s="111"/>
      <c r="AQ59" s="111"/>
      <c r="AR59" s="111"/>
      <c r="AS59" s="111"/>
      <c r="AT59" s="111"/>
      <c r="AU59" s="111"/>
      <c r="AV59" s="111"/>
      <c r="AW59" s="111"/>
      <c r="AX59" s="111">
        <f>AN59</f>
        <v>50</v>
      </c>
      <c r="AY59" s="111"/>
      <c r="AZ59" s="111"/>
      <c r="BA59" s="111"/>
      <c r="BB59" s="111"/>
      <c r="BC59" s="111">
        <f>AN59-Y59</f>
        <v>0</v>
      </c>
      <c r="BD59" s="111"/>
      <c r="BE59" s="111"/>
      <c r="BF59" s="111"/>
      <c r="BG59" s="111"/>
      <c r="BH59" s="111"/>
      <c r="BI59" s="111"/>
      <c r="BJ59" s="111"/>
      <c r="BK59" s="111"/>
      <c r="BL59" s="111"/>
      <c r="BM59" s="293">
        <f>BC59</f>
        <v>0</v>
      </c>
      <c r="BN59" s="294"/>
      <c r="BO59" s="294"/>
      <c r="BP59" s="294"/>
      <c r="BQ59" s="294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38.25" customHeight="1" x14ac:dyDescent="0.2">
      <c r="A60" s="97">
        <v>2</v>
      </c>
      <c r="B60" s="97"/>
      <c r="C60" s="98" t="str">
        <f>[1]КПК0113140!$G61</f>
        <v>Показник ефективності: середні витрати на оздоровлення 1 дитини</v>
      </c>
      <c r="D60" s="99"/>
      <c r="E60" s="99"/>
      <c r="F60" s="99"/>
      <c r="G60" s="99"/>
      <c r="H60" s="99"/>
      <c r="I60" s="100"/>
      <c r="J60" s="97" t="s">
        <v>135</v>
      </c>
      <c r="K60" s="97"/>
      <c r="L60" s="97"/>
      <c r="M60" s="97"/>
      <c r="N60" s="97"/>
      <c r="O60" s="129" t="s">
        <v>139</v>
      </c>
      <c r="P60" s="129"/>
      <c r="Q60" s="129"/>
      <c r="R60" s="129"/>
      <c r="S60" s="129"/>
      <c r="T60" s="129"/>
      <c r="U60" s="129"/>
      <c r="V60" s="129"/>
      <c r="W60" s="129"/>
      <c r="X60" s="98"/>
      <c r="Y60" s="111">
        <v>818</v>
      </c>
      <c r="Z60" s="111"/>
      <c r="AA60" s="111"/>
      <c r="AB60" s="111"/>
      <c r="AC60" s="111"/>
      <c r="AD60" s="111"/>
      <c r="AE60" s="111"/>
      <c r="AF60" s="111"/>
      <c r="AG60" s="111"/>
      <c r="AH60" s="111"/>
      <c r="AI60" s="111">
        <f t="shared" ref="AI60:AI61" si="0">Y60</f>
        <v>818</v>
      </c>
      <c r="AJ60" s="111"/>
      <c r="AK60" s="111"/>
      <c r="AL60" s="111"/>
      <c r="AM60" s="111"/>
      <c r="AN60" s="111">
        <f>ROUND(AQ52/AN59, 2)</f>
        <v>816.63</v>
      </c>
      <c r="AO60" s="111"/>
      <c r="AP60" s="111"/>
      <c r="AQ60" s="111"/>
      <c r="AR60" s="111"/>
      <c r="AS60" s="111"/>
      <c r="AT60" s="111"/>
      <c r="AU60" s="111"/>
      <c r="AV60" s="111"/>
      <c r="AW60" s="111"/>
      <c r="AX60" s="111">
        <f t="shared" ref="AX60:AX61" si="1">AN60</f>
        <v>816.63</v>
      </c>
      <c r="AY60" s="111"/>
      <c r="AZ60" s="111"/>
      <c r="BA60" s="111"/>
      <c r="BB60" s="111"/>
      <c r="BC60" s="111">
        <f t="shared" ref="BC60:BC61" si="2">AN60-Y60</f>
        <v>-1.3700000000000045</v>
      </c>
      <c r="BD60" s="111"/>
      <c r="BE60" s="111"/>
      <c r="BF60" s="111"/>
      <c r="BG60" s="111"/>
      <c r="BH60" s="111"/>
      <c r="BI60" s="111"/>
      <c r="BJ60" s="111"/>
      <c r="BK60" s="111"/>
      <c r="BL60" s="111"/>
      <c r="BM60" s="293">
        <f t="shared" ref="BM60:BM61" si="3">BC60</f>
        <v>-1.3700000000000045</v>
      </c>
      <c r="BN60" s="294"/>
      <c r="BO60" s="294"/>
      <c r="BP60" s="294"/>
      <c r="BQ60" s="294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ht="75" customHeight="1" x14ac:dyDescent="0.2">
      <c r="A61" s="93">
        <v>3</v>
      </c>
      <c r="B61" s="93"/>
      <c r="C61" s="98" t="str">
        <f>[1]КПК0113140!$G62</f>
        <v>Показник якості: відсоток охоплених заходами з оздоровлення дітей порівняно з минулим роком</v>
      </c>
      <c r="D61" s="99"/>
      <c r="E61" s="99"/>
      <c r="F61" s="99"/>
      <c r="G61" s="99"/>
      <c r="H61" s="99"/>
      <c r="I61" s="100"/>
      <c r="J61" s="296" t="s">
        <v>151</v>
      </c>
      <c r="K61" s="296"/>
      <c r="L61" s="296"/>
      <c r="M61" s="296"/>
      <c r="N61" s="296"/>
      <c r="O61" s="129" t="s">
        <v>139</v>
      </c>
      <c r="P61" s="129"/>
      <c r="Q61" s="129"/>
      <c r="R61" s="129"/>
      <c r="S61" s="129"/>
      <c r="T61" s="129"/>
      <c r="U61" s="129"/>
      <c r="V61" s="129"/>
      <c r="W61" s="129"/>
      <c r="X61" s="98"/>
      <c r="Y61" s="297">
        <v>100</v>
      </c>
      <c r="Z61" s="297"/>
      <c r="AA61" s="297"/>
      <c r="AB61" s="297"/>
      <c r="AC61" s="297"/>
      <c r="AD61" s="297"/>
      <c r="AE61" s="297"/>
      <c r="AF61" s="297"/>
      <c r="AG61" s="297"/>
      <c r="AH61" s="297"/>
      <c r="AI61" s="111">
        <f t="shared" si="0"/>
        <v>100</v>
      </c>
      <c r="AJ61" s="111"/>
      <c r="AK61" s="111"/>
      <c r="AL61" s="111"/>
      <c r="AM61" s="111"/>
      <c r="AN61" s="297">
        <v>100</v>
      </c>
      <c r="AO61" s="297"/>
      <c r="AP61" s="297"/>
      <c r="AQ61" s="297"/>
      <c r="AR61" s="297"/>
      <c r="AS61" s="297"/>
      <c r="AT61" s="297"/>
      <c r="AU61" s="297"/>
      <c r="AV61" s="297"/>
      <c r="AW61" s="297"/>
      <c r="AX61" s="111">
        <f t="shared" si="1"/>
        <v>100</v>
      </c>
      <c r="AY61" s="111"/>
      <c r="AZ61" s="111"/>
      <c r="BA61" s="111"/>
      <c r="BB61" s="111"/>
      <c r="BC61" s="111">
        <f t="shared" si="2"/>
        <v>0</v>
      </c>
      <c r="BD61" s="111"/>
      <c r="BE61" s="111"/>
      <c r="BF61" s="111"/>
      <c r="BG61" s="111"/>
      <c r="BH61" s="295"/>
      <c r="BI61" s="295"/>
      <c r="BJ61" s="295"/>
      <c r="BK61" s="295"/>
      <c r="BL61" s="295"/>
      <c r="BM61" s="293">
        <f t="shared" si="3"/>
        <v>0</v>
      </c>
      <c r="BN61" s="294"/>
      <c r="BO61" s="294"/>
      <c r="BP61" s="294"/>
      <c r="BQ61" s="294"/>
      <c r="BR61" s="11"/>
      <c r="BS61" s="11"/>
      <c r="BT61" s="11"/>
      <c r="BU61" s="11"/>
      <c r="BV61" s="11"/>
      <c r="BW61" s="11"/>
      <c r="BX61" s="11"/>
      <c r="BY61" s="11"/>
      <c r="BZ61" s="9"/>
      <c r="CA61" s="1" t="s">
        <v>29</v>
      </c>
    </row>
    <row r="63" spans="1:79" ht="15.95" customHeight="1" x14ac:dyDescent="0.2">
      <c r="A63" s="105" t="s">
        <v>56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</row>
    <row r="64" spans="1:79" ht="15.95" customHeight="1" x14ac:dyDescent="0.2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</row>
    <row r="65" spans="1:64" ht="15.9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6" spans="1:64" ht="15.9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21.75" customHeight="1" x14ac:dyDescent="0.2">
      <c r="A67" s="168" t="str">
        <f>КПК0111010!A88</f>
        <v xml:space="preserve">Сватівський міський голова 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3"/>
      <c r="AO67" s="3"/>
      <c r="AP67" s="171" t="str">
        <f>КПК0111010!AP88</f>
        <v>Є.В.Рибалко</v>
      </c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</row>
    <row r="68" spans="1:64" x14ac:dyDescent="0.2">
      <c r="W68" s="167" t="s">
        <v>12</v>
      </c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4"/>
      <c r="AO68" s="4"/>
      <c r="AP68" s="167" t="s">
        <v>13</v>
      </c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</row>
    <row r="71" spans="1:64" ht="15.95" customHeight="1" x14ac:dyDescent="0.2">
      <c r="A71" s="168" t="s">
        <v>66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3"/>
      <c r="AO71" s="3"/>
      <c r="AP71" s="171" t="s">
        <v>67</v>
      </c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</row>
    <row r="72" spans="1:64" x14ac:dyDescent="0.2">
      <c r="W72" s="167" t="s">
        <v>12</v>
      </c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4"/>
      <c r="AO72" s="4"/>
      <c r="AP72" s="167" t="s">
        <v>13</v>
      </c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</sheetData>
  <mergeCells count="219">
    <mergeCell ref="W72:AM72"/>
    <mergeCell ref="AP72:BH72"/>
    <mergeCell ref="A67:V67"/>
    <mergeCell ref="W67:AM67"/>
    <mergeCell ref="AP67:BH67"/>
    <mergeCell ref="W68:AM68"/>
    <mergeCell ref="AP68:BH68"/>
    <mergeCell ref="A71:V71"/>
    <mergeCell ref="W71:AM71"/>
    <mergeCell ref="AP71:BH71"/>
    <mergeCell ref="AX61:BB61"/>
    <mergeCell ref="BC61:BG61"/>
    <mergeCell ref="BH61:BL61"/>
    <mergeCell ref="BM61:BQ61"/>
    <mergeCell ref="A63:BL63"/>
    <mergeCell ref="A64:BL64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8:BB58"/>
    <mergeCell ref="BC58:BG58"/>
    <mergeCell ref="BH58:BL58"/>
    <mergeCell ref="BM58:BQ58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U44:AY44"/>
    <mergeCell ref="AZ44:BC44"/>
    <mergeCell ref="BD44:BH44"/>
    <mergeCell ref="BI44:BM44"/>
    <mergeCell ref="BN44:BQ44"/>
    <mergeCell ref="A46:BL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1:B61">
    <cfRule type="cellIs" dxfId="26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CB74"/>
  <sheetViews>
    <sheetView topLeftCell="A47" zoomScaleNormal="100" workbookViewId="0">
      <selection activeCell="O61" sqref="O61:X6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КПК0113140!L14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2" t="s">
        <v>42</v>
      </c>
      <c r="B20" s="82"/>
      <c r="C20" s="15"/>
      <c r="D20" s="83" t="s">
        <v>80</v>
      </c>
      <c r="E20" s="84"/>
      <c r="F20" s="84"/>
      <c r="G20" s="84"/>
      <c r="H20" s="84"/>
      <c r="I20" s="84"/>
      <c r="J20" s="84"/>
      <c r="K20" s="15"/>
      <c r="L20" s="83" t="s">
        <v>82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81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282" t="str">
        <f>[1]КПК0113210!$L$32</f>
        <v>Організація громадських робіт шляхом створення додаткових робочих місць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ht="24.75" customHeight="1" x14ac:dyDescent="0.2">
      <c r="A36" s="97">
        <v>1</v>
      </c>
      <c r="B36" s="97"/>
      <c r="C36" s="97"/>
      <c r="D36" s="97"/>
      <c r="E36" s="97"/>
      <c r="F36" s="97"/>
      <c r="G36" s="101" t="str">
        <f>[1]КПК0113210!$G$37:$BL$37</f>
        <v>Залучення безробітних громадян до громадських робіт , що носять тимчасовий характер та мають суспільнокорисну спрямованість, сприяють соціальному розвитку громади та не пов'язані з ризиком для життя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75" customHeight="1" x14ac:dyDescent="0.2">
      <c r="A43" s="97">
        <v>1</v>
      </c>
      <c r="B43" s="97"/>
      <c r="C43" s="109" t="str">
        <f>[1]КПК0113210!$D$45</f>
        <v>Створення додаткових робочих місць для безробітних громадян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111">
        <v>65230</v>
      </c>
      <c r="AB43" s="111"/>
      <c r="AC43" s="111"/>
      <c r="AD43" s="111"/>
      <c r="AE43" s="111"/>
      <c r="AF43" s="111">
        <v>65230</v>
      </c>
      <c r="AG43" s="111"/>
      <c r="AH43" s="111"/>
      <c r="AI43" s="111"/>
      <c r="AJ43" s="111"/>
      <c r="AK43" s="261">
        <f>AA43+AF43</f>
        <v>130460</v>
      </c>
      <c r="AL43" s="112"/>
      <c r="AM43" s="112"/>
      <c r="AN43" s="112"/>
      <c r="AO43" s="112"/>
      <c r="AP43" s="111">
        <v>48928.9</v>
      </c>
      <c r="AQ43" s="111"/>
      <c r="AR43" s="111"/>
      <c r="AS43" s="111"/>
      <c r="AT43" s="111"/>
      <c r="AU43" s="111">
        <v>48928.89</v>
      </c>
      <c r="AV43" s="111"/>
      <c r="AW43" s="111"/>
      <c r="AX43" s="111"/>
      <c r="AY43" s="111"/>
      <c r="AZ43" s="261">
        <f>AP43+AU43</f>
        <v>97857.790000000008</v>
      </c>
      <c r="BA43" s="112"/>
      <c r="BB43" s="112"/>
      <c r="BC43" s="112"/>
      <c r="BD43" s="266">
        <f>AP43-AA43</f>
        <v>-16301.099999999999</v>
      </c>
      <c r="BE43" s="117"/>
      <c r="BF43" s="117"/>
      <c r="BG43" s="117"/>
      <c r="BH43" s="117"/>
      <c r="BI43" s="266">
        <f>AU43-AF43</f>
        <v>-16301.11</v>
      </c>
      <c r="BJ43" s="117"/>
      <c r="BK43" s="117"/>
      <c r="BL43" s="117"/>
      <c r="BM43" s="117"/>
      <c r="BN43" s="118">
        <f>BD43+BI43</f>
        <v>-32602.21</v>
      </c>
      <c r="BO43" s="118"/>
      <c r="BP43" s="118"/>
      <c r="BQ43" s="118"/>
      <c r="CA43" s="1" t="s">
        <v>24</v>
      </c>
    </row>
    <row r="44" spans="1:79" ht="15.75" customHeight="1" x14ac:dyDescent="0.2">
      <c r="A44" s="98" t="s">
        <v>229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100"/>
    </row>
    <row r="45" spans="1:79" s="20" customFormat="1" ht="15.75" x14ac:dyDescent="0.2">
      <c r="A45" s="284"/>
      <c r="B45" s="284"/>
      <c r="C45" s="285" t="s">
        <v>62</v>
      </c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6"/>
      <c r="AA45" s="283">
        <f>AA43</f>
        <v>65230</v>
      </c>
      <c r="AB45" s="283"/>
      <c r="AC45" s="283"/>
      <c r="AD45" s="283"/>
      <c r="AE45" s="283"/>
      <c r="AF45" s="283">
        <f>AF43</f>
        <v>65230</v>
      </c>
      <c r="AG45" s="283"/>
      <c r="AH45" s="283"/>
      <c r="AI45" s="283"/>
      <c r="AJ45" s="283"/>
      <c r="AK45" s="283">
        <f>AK43</f>
        <v>130460</v>
      </c>
      <c r="AL45" s="283"/>
      <c r="AM45" s="283"/>
      <c r="AN45" s="283"/>
      <c r="AO45" s="283"/>
      <c r="AP45" s="283">
        <f>AP43</f>
        <v>48928.9</v>
      </c>
      <c r="AQ45" s="283"/>
      <c r="AR45" s="283"/>
      <c r="AS45" s="283"/>
      <c r="AT45" s="283"/>
      <c r="AU45" s="283">
        <f>AU43</f>
        <v>48928.89</v>
      </c>
      <c r="AV45" s="283"/>
      <c r="AW45" s="283"/>
      <c r="AX45" s="283"/>
      <c r="AY45" s="283"/>
      <c r="AZ45" s="283">
        <f>AP45+AU45</f>
        <v>97857.790000000008</v>
      </c>
      <c r="BA45" s="283"/>
      <c r="BB45" s="283"/>
      <c r="BC45" s="283"/>
      <c r="BD45" s="283">
        <f>AP45-AA45</f>
        <v>-16301.099999999999</v>
      </c>
      <c r="BE45" s="283"/>
      <c r="BF45" s="283"/>
      <c r="BG45" s="283"/>
      <c r="BH45" s="283"/>
      <c r="BI45" s="283">
        <f>AU45-AF45</f>
        <v>-16301.11</v>
      </c>
      <c r="BJ45" s="283"/>
      <c r="BK45" s="283"/>
      <c r="BL45" s="283"/>
      <c r="BM45" s="283"/>
      <c r="BN45" s="283">
        <f>BD45+BI45</f>
        <v>-32602.21</v>
      </c>
      <c r="BO45" s="283"/>
      <c r="BP45" s="283"/>
      <c r="BQ45" s="283"/>
      <c r="CA45" s="20" t="s">
        <v>25</v>
      </c>
    </row>
    <row r="47" spans="1:79" ht="15.75" customHeight="1" x14ac:dyDescent="0.2">
      <c r="A47" s="105" t="s">
        <v>52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</row>
    <row r="48" spans="1:79" ht="15" customHeight="1" x14ac:dyDescent="0.2">
      <c r="A48" s="108" t="s">
        <v>68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</row>
    <row r="49" spans="1:79" ht="28.5" customHeight="1" x14ac:dyDescent="0.2">
      <c r="A49" s="93" t="s">
        <v>34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 t="s">
        <v>30</v>
      </c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 t="s">
        <v>54</v>
      </c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 t="s">
        <v>3</v>
      </c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2"/>
      <c r="BN49" s="2"/>
      <c r="BO49" s="2"/>
      <c r="BP49" s="2"/>
      <c r="BQ49" s="2"/>
    </row>
    <row r="50" spans="1:79" ht="29.1" customHeight="1" x14ac:dyDescent="0.2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 t="s">
        <v>5</v>
      </c>
      <c r="R50" s="93"/>
      <c r="S50" s="93"/>
      <c r="T50" s="93"/>
      <c r="U50" s="93"/>
      <c r="V50" s="93" t="s">
        <v>4</v>
      </c>
      <c r="W50" s="93"/>
      <c r="X50" s="93"/>
      <c r="Y50" s="93"/>
      <c r="Z50" s="93"/>
      <c r="AA50" s="93" t="s">
        <v>31</v>
      </c>
      <c r="AB50" s="93"/>
      <c r="AC50" s="93"/>
      <c r="AD50" s="93"/>
      <c r="AE50" s="93"/>
      <c r="AF50" s="93"/>
      <c r="AG50" s="93" t="s">
        <v>5</v>
      </c>
      <c r="AH50" s="93"/>
      <c r="AI50" s="93"/>
      <c r="AJ50" s="93"/>
      <c r="AK50" s="93"/>
      <c r="AL50" s="93" t="s">
        <v>4</v>
      </c>
      <c r="AM50" s="93"/>
      <c r="AN50" s="93"/>
      <c r="AO50" s="93"/>
      <c r="AP50" s="93"/>
      <c r="AQ50" s="93" t="s">
        <v>31</v>
      </c>
      <c r="AR50" s="93"/>
      <c r="AS50" s="93"/>
      <c r="AT50" s="93"/>
      <c r="AU50" s="93"/>
      <c r="AV50" s="93"/>
      <c r="AW50" s="153" t="s">
        <v>5</v>
      </c>
      <c r="AX50" s="154"/>
      <c r="AY50" s="154"/>
      <c r="AZ50" s="154"/>
      <c r="BA50" s="155"/>
      <c r="BB50" s="153" t="s">
        <v>4</v>
      </c>
      <c r="BC50" s="154"/>
      <c r="BD50" s="154"/>
      <c r="BE50" s="154"/>
      <c r="BF50" s="155"/>
      <c r="BG50" s="93" t="s">
        <v>31</v>
      </c>
      <c r="BH50" s="93"/>
      <c r="BI50" s="93"/>
      <c r="BJ50" s="93"/>
      <c r="BK50" s="93"/>
      <c r="BL50" s="93"/>
      <c r="BM50" s="2"/>
      <c r="BN50" s="2"/>
      <c r="BO50" s="2"/>
      <c r="BP50" s="2"/>
      <c r="BQ50" s="2"/>
    </row>
    <row r="51" spans="1:79" ht="15.95" customHeight="1" x14ac:dyDescent="0.25">
      <c r="A51" s="93">
        <v>1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>
        <v>2</v>
      </c>
      <c r="R51" s="93"/>
      <c r="S51" s="93"/>
      <c r="T51" s="93"/>
      <c r="U51" s="93"/>
      <c r="V51" s="93">
        <v>3</v>
      </c>
      <c r="W51" s="93"/>
      <c r="X51" s="93"/>
      <c r="Y51" s="93"/>
      <c r="Z51" s="93"/>
      <c r="AA51" s="93">
        <v>4</v>
      </c>
      <c r="AB51" s="93"/>
      <c r="AC51" s="93"/>
      <c r="AD51" s="93"/>
      <c r="AE51" s="93"/>
      <c r="AF51" s="93"/>
      <c r="AG51" s="93">
        <v>5</v>
      </c>
      <c r="AH51" s="93"/>
      <c r="AI51" s="93"/>
      <c r="AJ51" s="93"/>
      <c r="AK51" s="93"/>
      <c r="AL51" s="93">
        <v>6</v>
      </c>
      <c r="AM51" s="93"/>
      <c r="AN51" s="93"/>
      <c r="AO51" s="93"/>
      <c r="AP51" s="93"/>
      <c r="AQ51" s="93">
        <v>7</v>
      </c>
      <c r="AR51" s="93"/>
      <c r="AS51" s="93"/>
      <c r="AT51" s="93"/>
      <c r="AU51" s="93"/>
      <c r="AV51" s="93"/>
      <c r="AW51" s="93">
        <v>8</v>
      </c>
      <c r="AX51" s="93"/>
      <c r="AY51" s="93"/>
      <c r="AZ51" s="93"/>
      <c r="BA51" s="93"/>
      <c r="BB51" s="128">
        <v>9</v>
      </c>
      <c r="BC51" s="128"/>
      <c r="BD51" s="128"/>
      <c r="BE51" s="128"/>
      <c r="BF51" s="128"/>
      <c r="BG51" s="128">
        <v>10</v>
      </c>
      <c r="BH51" s="128"/>
      <c r="BI51" s="128"/>
      <c r="BJ51" s="128"/>
      <c r="BK51" s="128"/>
      <c r="BL51" s="128"/>
      <c r="BM51" s="6"/>
      <c r="BN51" s="6"/>
      <c r="BO51" s="6"/>
      <c r="BP51" s="6"/>
      <c r="BQ51" s="6"/>
    </row>
    <row r="52" spans="1:79" ht="18" hidden="1" customHeight="1" x14ac:dyDescent="0.2">
      <c r="A52" s="129" t="s">
        <v>19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11" t="s">
        <v>15</v>
      </c>
      <c r="R52" s="111"/>
      <c r="S52" s="111"/>
      <c r="T52" s="111"/>
      <c r="U52" s="111"/>
      <c r="V52" s="111" t="s">
        <v>14</v>
      </c>
      <c r="W52" s="111"/>
      <c r="X52" s="111"/>
      <c r="Y52" s="111"/>
      <c r="Z52" s="111"/>
      <c r="AA52" s="112" t="s">
        <v>21</v>
      </c>
      <c r="AB52" s="118"/>
      <c r="AC52" s="118"/>
      <c r="AD52" s="118"/>
      <c r="AE52" s="118"/>
      <c r="AF52" s="118"/>
      <c r="AG52" s="111" t="s">
        <v>16</v>
      </c>
      <c r="AH52" s="111"/>
      <c r="AI52" s="111"/>
      <c r="AJ52" s="111"/>
      <c r="AK52" s="111"/>
      <c r="AL52" s="111" t="s">
        <v>17</v>
      </c>
      <c r="AM52" s="111"/>
      <c r="AN52" s="111"/>
      <c r="AO52" s="111"/>
      <c r="AP52" s="111"/>
      <c r="AQ52" s="112" t="s">
        <v>21</v>
      </c>
      <c r="AR52" s="118"/>
      <c r="AS52" s="118"/>
      <c r="AT52" s="118"/>
      <c r="AU52" s="118"/>
      <c r="AV52" s="118"/>
      <c r="AW52" s="290" t="s">
        <v>22</v>
      </c>
      <c r="AX52" s="288"/>
      <c r="AY52" s="288"/>
      <c r="AZ52" s="288"/>
      <c r="BA52" s="289"/>
      <c r="BB52" s="290" t="s">
        <v>22</v>
      </c>
      <c r="BC52" s="288"/>
      <c r="BD52" s="288"/>
      <c r="BE52" s="288"/>
      <c r="BF52" s="289"/>
      <c r="BG52" s="118" t="s">
        <v>21</v>
      </c>
      <c r="BH52" s="118"/>
      <c r="BI52" s="118"/>
      <c r="BJ52" s="118"/>
      <c r="BK52" s="118"/>
      <c r="BL52" s="118"/>
      <c r="BM52" s="7"/>
      <c r="BN52" s="7"/>
      <c r="BO52" s="7"/>
      <c r="BP52" s="7"/>
      <c r="BQ52" s="7"/>
      <c r="CA52" s="1" t="s">
        <v>26</v>
      </c>
    </row>
    <row r="53" spans="1:79" s="20" customFormat="1" ht="15.75" x14ac:dyDescent="0.2">
      <c r="A53" s="291" t="s">
        <v>63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>
        <f>Q53+V53</f>
        <v>0</v>
      </c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>
        <f>AG53+AL53</f>
        <v>0</v>
      </c>
      <c r="AR53" s="283"/>
      <c r="AS53" s="283"/>
      <c r="AT53" s="283"/>
      <c r="AU53" s="283"/>
      <c r="AV53" s="283"/>
      <c r="AW53" s="283">
        <f>AG53-Q53</f>
        <v>0</v>
      </c>
      <c r="AX53" s="283"/>
      <c r="AY53" s="283"/>
      <c r="AZ53" s="283"/>
      <c r="BA53" s="283"/>
      <c r="BB53" s="292">
        <f>AL53-V53</f>
        <v>0</v>
      </c>
      <c r="BC53" s="292"/>
      <c r="BD53" s="292"/>
      <c r="BE53" s="292"/>
      <c r="BF53" s="292"/>
      <c r="BG53" s="292">
        <f>AW53+BB53</f>
        <v>0</v>
      </c>
      <c r="BH53" s="292"/>
      <c r="BI53" s="292"/>
      <c r="BJ53" s="292"/>
      <c r="BK53" s="292"/>
      <c r="BL53" s="292"/>
      <c r="BM53" s="21"/>
      <c r="BN53" s="21"/>
      <c r="BO53" s="21"/>
      <c r="BP53" s="21"/>
      <c r="BQ53" s="21"/>
      <c r="CA53" s="20" t="s">
        <v>27</v>
      </c>
    </row>
    <row r="55" spans="1:79" ht="15.75" customHeight="1" x14ac:dyDescent="0.2">
      <c r="A55" s="105" t="s">
        <v>53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</row>
    <row r="57" spans="1:79" s="69" customFormat="1" ht="23.25" customHeight="1" x14ac:dyDescent="0.15">
      <c r="A57" s="139" t="s">
        <v>10</v>
      </c>
      <c r="B57" s="140"/>
      <c r="C57" s="139" t="s">
        <v>9</v>
      </c>
      <c r="D57" s="143"/>
      <c r="E57" s="143"/>
      <c r="F57" s="143"/>
      <c r="G57" s="143"/>
      <c r="H57" s="143"/>
      <c r="I57" s="140"/>
      <c r="J57" s="139" t="s">
        <v>8</v>
      </c>
      <c r="K57" s="143"/>
      <c r="L57" s="143"/>
      <c r="M57" s="143"/>
      <c r="N57" s="140"/>
      <c r="O57" s="139" t="s">
        <v>7</v>
      </c>
      <c r="P57" s="143"/>
      <c r="Q57" s="143"/>
      <c r="R57" s="143"/>
      <c r="S57" s="143"/>
      <c r="T57" s="143"/>
      <c r="U57" s="143"/>
      <c r="V57" s="143"/>
      <c r="W57" s="143"/>
      <c r="X57" s="140"/>
      <c r="Y57" s="145" t="s">
        <v>30</v>
      </c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 t="s">
        <v>55</v>
      </c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6" t="s">
        <v>3</v>
      </c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9" s="69" customFormat="1" ht="16.5" customHeight="1" x14ac:dyDescent="0.15">
      <c r="A58" s="141"/>
      <c r="B58" s="142"/>
      <c r="C58" s="141"/>
      <c r="D58" s="144"/>
      <c r="E58" s="144"/>
      <c r="F58" s="144"/>
      <c r="G58" s="144"/>
      <c r="H58" s="144"/>
      <c r="I58" s="142"/>
      <c r="J58" s="141"/>
      <c r="K58" s="144"/>
      <c r="L58" s="144"/>
      <c r="M58" s="144"/>
      <c r="N58" s="142"/>
      <c r="O58" s="141"/>
      <c r="P58" s="144"/>
      <c r="Q58" s="144"/>
      <c r="R58" s="144"/>
      <c r="S58" s="144"/>
      <c r="T58" s="144"/>
      <c r="U58" s="144"/>
      <c r="V58" s="144"/>
      <c r="W58" s="144"/>
      <c r="X58" s="142"/>
      <c r="Y58" s="147" t="s">
        <v>5</v>
      </c>
      <c r="Z58" s="148"/>
      <c r="AA58" s="148"/>
      <c r="AB58" s="148"/>
      <c r="AC58" s="149"/>
      <c r="AD58" s="147" t="s">
        <v>4</v>
      </c>
      <c r="AE58" s="148"/>
      <c r="AF58" s="148"/>
      <c r="AG58" s="148"/>
      <c r="AH58" s="149"/>
      <c r="AI58" s="145" t="s">
        <v>31</v>
      </c>
      <c r="AJ58" s="145"/>
      <c r="AK58" s="145"/>
      <c r="AL58" s="145"/>
      <c r="AM58" s="145"/>
      <c r="AN58" s="145" t="s">
        <v>5</v>
      </c>
      <c r="AO58" s="145"/>
      <c r="AP58" s="145"/>
      <c r="AQ58" s="145"/>
      <c r="AR58" s="145"/>
      <c r="AS58" s="145" t="s">
        <v>4</v>
      </c>
      <c r="AT58" s="145"/>
      <c r="AU58" s="145"/>
      <c r="AV58" s="145"/>
      <c r="AW58" s="145"/>
      <c r="AX58" s="145" t="s">
        <v>31</v>
      </c>
      <c r="AY58" s="145"/>
      <c r="AZ58" s="145"/>
      <c r="BA58" s="145"/>
      <c r="BB58" s="145"/>
      <c r="BC58" s="145" t="s">
        <v>5</v>
      </c>
      <c r="BD58" s="145"/>
      <c r="BE58" s="145"/>
      <c r="BF58" s="145"/>
      <c r="BG58" s="145"/>
      <c r="BH58" s="145" t="s">
        <v>4</v>
      </c>
      <c r="BI58" s="145"/>
      <c r="BJ58" s="145"/>
      <c r="BK58" s="145"/>
      <c r="BL58" s="145"/>
      <c r="BM58" s="145" t="s">
        <v>31</v>
      </c>
      <c r="BN58" s="145"/>
      <c r="BO58" s="145"/>
      <c r="BP58" s="145"/>
      <c r="BQ58" s="145"/>
      <c r="BR58" s="70"/>
      <c r="BS58" s="70"/>
      <c r="BT58" s="70"/>
      <c r="BU58" s="70"/>
      <c r="BV58" s="70"/>
      <c r="BW58" s="70"/>
      <c r="BX58" s="70"/>
      <c r="BY58" s="70"/>
      <c r="BZ58" s="68"/>
    </row>
    <row r="59" spans="1:79" s="69" customFormat="1" ht="15.95" customHeight="1" x14ac:dyDescent="0.15">
      <c r="A59" s="145">
        <v>1</v>
      </c>
      <c r="B59" s="145"/>
      <c r="C59" s="145">
        <v>2</v>
      </c>
      <c r="D59" s="145"/>
      <c r="E59" s="145"/>
      <c r="F59" s="145"/>
      <c r="G59" s="145"/>
      <c r="H59" s="145"/>
      <c r="I59" s="145"/>
      <c r="J59" s="145">
        <v>3</v>
      </c>
      <c r="K59" s="145"/>
      <c r="L59" s="145"/>
      <c r="M59" s="145"/>
      <c r="N59" s="145"/>
      <c r="O59" s="145">
        <v>4</v>
      </c>
      <c r="P59" s="145"/>
      <c r="Q59" s="145"/>
      <c r="R59" s="145"/>
      <c r="S59" s="145"/>
      <c r="T59" s="145"/>
      <c r="U59" s="145"/>
      <c r="V59" s="145"/>
      <c r="W59" s="145"/>
      <c r="X59" s="145"/>
      <c r="Y59" s="145">
        <v>5</v>
      </c>
      <c r="Z59" s="145"/>
      <c r="AA59" s="145"/>
      <c r="AB59" s="145"/>
      <c r="AC59" s="145"/>
      <c r="AD59" s="145">
        <v>6</v>
      </c>
      <c r="AE59" s="145"/>
      <c r="AF59" s="145"/>
      <c r="AG59" s="145"/>
      <c r="AH59" s="145"/>
      <c r="AI59" s="145">
        <v>7</v>
      </c>
      <c r="AJ59" s="145"/>
      <c r="AK59" s="145"/>
      <c r="AL59" s="145"/>
      <c r="AM59" s="145"/>
      <c r="AN59" s="147">
        <v>8</v>
      </c>
      <c r="AO59" s="148"/>
      <c r="AP59" s="148"/>
      <c r="AQ59" s="148"/>
      <c r="AR59" s="149"/>
      <c r="AS59" s="147">
        <v>9</v>
      </c>
      <c r="AT59" s="148"/>
      <c r="AU59" s="148"/>
      <c r="AV59" s="148"/>
      <c r="AW59" s="149"/>
      <c r="AX59" s="147">
        <v>10</v>
      </c>
      <c r="AY59" s="148"/>
      <c r="AZ59" s="148"/>
      <c r="BA59" s="148"/>
      <c r="BB59" s="149"/>
      <c r="BC59" s="147">
        <v>11</v>
      </c>
      <c r="BD59" s="148"/>
      <c r="BE59" s="148"/>
      <c r="BF59" s="148"/>
      <c r="BG59" s="149"/>
      <c r="BH59" s="147">
        <v>12</v>
      </c>
      <c r="BI59" s="148"/>
      <c r="BJ59" s="148"/>
      <c r="BK59" s="148"/>
      <c r="BL59" s="149"/>
      <c r="BM59" s="147">
        <v>13</v>
      </c>
      <c r="BN59" s="148"/>
      <c r="BO59" s="148"/>
      <c r="BP59" s="148"/>
      <c r="BQ59" s="149"/>
      <c r="BR59" s="70"/>
      <c r="BS59" s="70"/>
      <c r="BT59" s="70"/>
      <c r="BU59" s="70"/>
      <c r="BV59" s="70"/>
      <c r="BW59" s="70"/>
      <c r="BX59" s="70"/>
      <c r="BY59" s="70"/>
      <c r="BZ59" s="68"/>
    </row>
    <row r="60" spans="1:79" ht="12.75" hidden="1" customHeight="1" x14ac:dyDescent="0.2">
      <c r="A60" s="97" t="s">
        <v>44</v>
      </c>
      <c r="B60" s="97"/>
      <c r="C60" s="98" t="s">
        <v>19</v>
      </c>
      <c r="D60" s="99"/>
      <c r="E60" s="99"/>
      <c r="F60" s="99"/>
      <c r="G60" s="99"/>
      <c r="H60" s="99"/>
      <c r="I60" s="100"/>
      <c r="J60" s="97" t="s">
        <v>20</v>
      </c>
      <c r="K60" s="97"/>
      <c r="L60" s="97"/>
      <c r="M60" s="97"/>
      <c r="N60" s="97"/>
      <c r="O60" s="129" t="s">
        <v>45</v>
      </c>
      <c r="P60" s="129"/>
      <c r="Q60" s="129"/>
      <c r="R60" s="129"/>
      <c r="S60" s="129"/>
      <c r="T60" s="129"/>
      <c r="U60" s="129"/>
      <c r="V60" s="129"/>
      <c r="W60" s="129"/>
      <c r="X60" s="98"/>
      <c r="Y60" s="111" t="s">
        <v>15</v>
      </c>
      <c r="Z60" s="111"/>
      <c r="AA60" s="111"/>
      <c r="AB60" s="111"/>
      <c r="AC60" s="111"/>
      <c r="AD60" s="111" t="s">
        <v>35</v>
      </c>
      <c r="AE60" s="111"/>
      <c r="AF60" s="111"/>
      <c r="AG60" s="111"/>
      <c r="AH60" s="111"/>
      <c r="AI60" s="111" t="s">
        <v>21</v>
      </c>
      <c r="AJ60" s="111"/>
      <c r="AK60" s="111"/>
      <c r="AL60" s="111"/>
      <c r="AM60" s="111"/>
      <c r="AN60" s="111" t="s">
        <v>36</v>
      </c>
      <c r="AO60" s="111"/>
      <c r="AP60" s="111"/>
      <c r="AQ60" s="111"/>
      <c r="AR60" s="111"/>
      <c r="AS60" s="111" t="s">
        <v>16</v>
      </c>
      <c r="AT60" s="111"/>
      <c r="AU60" s="111"/>
      <c r="AV60" s="111"/>
      <c r="AW60" s="111"/>
      <c r="AX60" s="111" t="s">
        <v>21</v>
      </c>
      <c r="AY60" s="111"/>
      <c r="AZ60" s="111"/>
      <c r="BA60" s="111"/>
      <c r="BB60" s="111"/>
      <c r="BC60" s="111" t="s">
        <v>38</v>
      </c>
      <c r="BD60" s="111"/>
      <c r="BE60" s="111"/>
      <c r="BF60" s="111"/>
      <c r="BG60" s="111"/>
      <c r="BH60" s="111" t="s">
        <v>38</v>
      </c>
      <c r="BI60" s="111"/>
      <c r="BJ60" s="111"/>
      <c r="BK60" s="111"/>
      <c r="BL60" s="111"/>
      <c r="BM60" s="294" t="s">
        <v>21</v>
      </c>
      <c r="BN60" s="294"/>
      <c r="BO60" s="294"/>
      <c r="BP60" s="294"/>
      <c r="BQ60" s="294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54" customFormat="1" ht="44.25" customHeight="1" x14ac:dyDescent="0.2">
      <c r="A61" s="299">
        <v>1</v>
      </c>
      <c r="B61" s="299"/>
      <c r="C61" s="300" t="str">
        <f>[1]КПК0113210!$G60</f>
        <v>Показник затрат: обсяг видатків на організацію додаткових робочих місць</v>
      </c>
      <c r="D61" s="300"/>
      <c r="E61" s="300"/>
      <c r="F61" s="300"/>
      <c r="G61" s="300"/>
      <c r="H61" s="300"/>
      <c r="I61" s="300"/>
      <c r="J61" s="301" t="s">
        <v>135</v>
      </c>
      <c r="K61" s="301"/>
      <c r="L61" s="301"/>
      <c r="M61" s="301"/>
      <c r="N61" s="301"/>
      <c r="O61" s="301" t="s">
        <v>169</v>
      </c>
      <c r="P61" s="301"/>
      <c r="Q61" s="301"/>
      <c r="R61" s="301"/>
      <c r="S61" s="301"/>
      <c r="T61" s="301"/>
      <c r="U61" s="301"/>
      <c r="V61" s="301"/>
      <c r="W61" s="301"/>
      <c r="X61" s="301"/>
      <c r="Y61" s="303">
        <f>AA45</f>
        <v>65230</v>
      </c>
      <c r="Z61" s="298"/>
      <c r="AA61" s="298"/>
      <c r="AB61" s="298"/>
      <c r="AC61" s="298"/>
      <c r="AD61" s="303">
        <f>AF45</f>
        <v>65230</v>
      </c>
      <c r="AE61" s="298"/>
      <c r="AF61" s="298"/>
      <c r="AG61" s="298"/>
      <c r="AH61" s="298"/>
      <c r="AI61" s="303">
        <f>AK45</f>
        <v>130460</v>
      </c>
      <c r="AJ61" s="298"/>
      <c r="AK61" s="298"/>
      <c r="AL61" s="298"/>
      <c r="AM61" s="298"/>
      <c r="AN61" s="303">
        <f>AP45</f>
        <v>48928.9</v>
      </c>
      <c r="AO61" s="298"/>
      <c r="AP61" s="298"/>
      <c r="AQ61" s="298"/>
      <c r="AR61" s="298"/>
      <c r="AS61" s="303">
        <f>AU45</f>
        <v>48928.89</v>
      </c>
      <c r="AT61" s="298"/>
      <c r="AU61" s="298"/>
      <c r="AV61" s="298"/>
      <c r="AW61" s="298"/>
      <c r="AX61" s="302">
        <f>AZ45</f>
        <v>97857.790000000008</v>
      </c>
      <c r="AY61" s="302"/>
      <c r="AZ61" s="302"/>
      <c r="BA61" s="302"/>
      <c r="BB61" s="302"/>
      <c r="BC61" s="302">
        <f>BD45</f>
        <v>-16301.099999999999</v>
      </c>
      <c r="BD61" s="302"/>
      <c r="BE61" s="302"/>
      <c r="BF61" s="302"/>
      <c r="BG61" s="302"/>
      <c r="BH61" s="302">
        <f>BI45</f>
        <v>-16301.11</v>
      </c>
      <c r="BI61" s="302"/>
      <c r="BJ61" s="302"/>
      <c r="BK61" s="302"/>
      <c r="BL61" s="302"/>
      <c r="BM61" s="302">
        <f>BN45</f>
        <v>-32602.21</v>
      </c>
      <c r="BN61" s="302"/>
      <c r="BO61" s="302"/>
      <c r="BP61" s="302"/>
      <c r="BQ61" s="302"/>
      <c r="BR61" s="55"/>
      <c r="BS61" s="55"/>
      <c r="BT61" s="53"/>
      <c r="BU61" s="53"/>
      <c r="BV61" s="53"/>
      <c r="BW61" s="53"/>
      <c r="BX61" s="53"/>
      <c r="BY61" s="53"/>
      <c r="BZ61" s="53"/>
    </row>
    <row r="62" spans="1:79" s="54" customFormat="1" ht="50.25" customHeight="1" x14ac:dyDescent="0.2">
      <c r="A62" s="299">
        <v>2</v>
      </c>
      <c r="B62" s="299"/>
      <c r="C62" s="300" t="str">
        <f>[1]КПК0113210!$G61</f>
        <v xml:space="preserve">Показник продукту: кількість безробітних, залучених до виконання робіт </v>
      </c>
      <c r="D62" s="300"/>
      <c r="E62" s="300"/>
      <c r="F62" s="300"/>
      <c r="G62" s="300"/>
      <c r="H62" s="300"/>
      <c r="I62" s="300"/>
      <c r="J62" s="301" t="s">
        <v>200</v>
      </c>
      <c r="K62" s="301"/>
      <c r="L62" s="301"/>
      <c r="M62" s="301"/>
      <c r="N62" s="301"/>
      <c r="O62" s="301" t="s">
        <v>201</v>
      </c>
      <c r="P62" s="301"/>
      <c r="Q62" s="301"/>
      <c r="R62" s="301"/>
      <c r="S62" s="301"/>
      <c r="T62" s="301"/>
      <c r="U62" s="301"/>
      <c r="V62" s="301"/>
      <c r="W62" s="301"/>
      <c r="X62" s="301"/>
      <c r="Y62" s="298">
        <v>12</v>
      </c>
      <c r="Z62" s="298"/>
      <c r="AA62" s="298"/>
      <c r="AB62" s="298"/>
      <c r="AC62" s="298"/>
      <c r="AD62" s="298">
        <v>12</v>
      </c>
      <c r="AE62" s="298"/>
      <c r="AF62" s="298"/>
      <c r="AG62" s="298"/>
      <c r="AH62" s="298"/>
      <c r="AI62" s="298">
        <v>12</v>
      </c>
      <c r="AJ62" s="298"/>
      <c r="AK62" s="298"/>
      <c r="AL62" s="298"/>
      <c r="AM62" s="298"/>
      <c r="AN62" s="298">
        <v>13</v>
      </c>
      <c r="AO62" s="298"/>
      <c r="AP62" s="298"/>
      <c r="AQ62" s="298"/>
      <c r="AR62" s="298"/>
      <c r="AS62" s="298">
        <v>13</v>
      </c>
      <c r="AT62" s="298"/>
      <c r="AU62" s="298"/>
      <c r="AV62" s="298"/>
      <c r="AW62" s="298"/>
      <c r="AX62" s="302">
        <v>13</v>
      </c>
      <c r="AY62" s="302"/>
      <c r="AZ62" s="302"/>
      <c r="BA62" s="302"/>
      <c r="BB62" s="302"/>
      <c r="BC62" s="302">
        <v>1</v>
      </c>
      <c r="BD62" s="302"/>
      <c r="BE62" s="302"/>
      <c r="BF62" s="302"/>
      <c r="BG62" s="302"/>
      <c r="BH62" s="302">
        <v>1</v>
      </c>
      <c r="BI62" s="302"/>
      <c r="BJ62" s="302"/>
      <c r="BK62" s="302"/>
      <c r="BL62" s="302"/>
      <c r="BM62" s="302">
        <v>1</v>
      </c>
      <c r="BN62" s="302"/>
      <c r="BO62" s="302"/>
      <c r="BP62" s="302"/>
      <c r="BQ62" s="302"/>
      <c r="BR62" s="55"/>
      <c r="BS62" s="55"/>
      <c r="BT62" s="53"/>
      <c r="BU62" s="53"/>
      <c r="BV62" s="53"/>
      <c r="BW62" s="53"/>
      <c r="BX62" s="53"/>
      <c r="BY62" s="53"/>
      <c r="BZ62" s="53"/>
    </row>
    <row r="63" spans="1:79" s="54" customFormat="1" ht="34.5" customHeight="1" x14ac:dyDescent="0.2">
      <c r="A63" s="299">
        <v>3</v>
      </c>
      <c r="B63" s="299"/>
      <c r="C63" s="300" t="str">
        <f>[1]КПК0113210!$G62</f>
        <v>Показник ефективності: розмір видатків на 1 особу в рік</v>
      </c>
      <c r="D63" s="300"/>
      <c r="E63" s="300"/>
      <c r="F63" s="300"/>
      <c r="G63" s="300"/>
      <c r="H63" s="300"/>
      <c r="I63" s="300"/>
      <c r="J63" s="301" t="s">
        <v>135</v>
      </c>
      <c r="K63" s="301"/>
      <c r="L63" s="301"/>
      <c r="M63" s="301"/>
      <c r="N63" s="301"/>
      <c r="O63" s="301" t="s">
        <v>201</v>
      </c>
      <c r="P63" s="301"/>
      <c r="Q63" s="301"/>
      <c r="R63" s="301"/>
      <c r="S63" s="301"/>
      <c r="T63" s="301"/>
      <c r="U63" s="301"/>
      <c r="V63" s="301"/>
      <c r="W63" s="301"/>
      <c r="X63" s="301"/>
      <c r="Y63" s="298">
        <f>ROUND(Y61/Y62, 2)</f>
        <v>5435.83</v>
      </c>
      <c r="Z63" s="298"/>
      <c r="AA63" s="298"/>
      <c r="AB63" s="298"/>
      <c r="AC63" s="298"/>
      <c r="AD63" s="298">
        <f t="shared" ref="AD63" si="0">ROUND(AD61/AD62, 2)</f>
        <v>5435.83</v>
      </c>
      <c r="AE63" s="298"/>
      <c r="AF63" s="298"/>
      <c r="AG63" s="298"/>
      <c r="AH63" s="298"/>
      <c r="AI63" s="298">
        <f t="shared" ref="AI63" si="1">ROUND(AI61/AI62, 2)</f>
        <v>10871.67</v>
      </c>
      <c r="AJ63" s="298"/>
      <c r="AK63" s="298"/>
      <c r="AL63" s="298"/>
      <c r="AM63" s="298"/>
      <c r="AN63" s="298">
        <f t="shared" ref="AN63" si="2">ROUND(AN61/AN62, 2)</f>
        <v>3763.76</v>
      </c>
      <c r="AO63" s="298"/>
      <c r="AP63" s="298"/>
      <c r="AQ63" s="298"/>
      <c r="AR63" s="298"/>
      <c r="AS63" s="298">
        <f t="shared" ref="AS63" si="3">ROUND(AS61/AS62, 2)</f>
        <v>3763.76</v>
      </c>
      <c r="AT63" s="298"/>
      <c r="AU63" s="298"/>
      <c r="AV63" s="298"/>
      <c r="AW63" s="298"/>
      <c r="AX63" s="298">
        <f t="shared" ref="AX63" si="4">ROUND(AX61/AX62, 2)</f>
        <v>7527.52</v>
      </c>
      <c r="AY63" s="298"/>
      <c r="AZ63" s="298"/>
      <c r="BA63" s="298"/>
      <c r="BB63" s="298"/>
      <c r="BC63" s="298">
        <f>AN63-Y63</f>
        <v>-1672.0699999999997</v>
      </c>
      <c r="BD63" s="298"/>
      <c r="BE63" s="298"/>
      <c r="BF63" s="298"/>
      <c r="BG63" s="298"/>
      <c r="BH63" s="298">
        <f t="shared" ref="BH63" si="5">AS63-AD63</f>
        <v>-1672.0699999999997</v>
      </c>
      <c r="BI63" s="298"/>
      <c r="BJ63" s="298"/>
      <c r="BK63" s="298"/>
      <c r="BL63" s="298"/>
      <c r="BM63" s="298">
        <f t="shared" ref="BM63" si="6">AX63-AI63</f>
        <v>-3344.1499999999996</v>
      </c>
      <c r="BN63" s="298"/>
      <c r="BO63" s="298"/>
      <c r="BP63" s="298"/>
      <c r="BQ63" s="298"/>
      <c r="BR63" s="56"/>
      <c r="BS63" s="56"/>
      <c r="BT63" s="56"/>
      <c r="BU63" s="56"/>
      <c r="BV63" s="56"/>
      <c r="BW63" s="56"/>
      <c r="BX63" s="56"/>
      <c r="BY63" s="56"/>
      <c r="BZ63" s="53"/>
      <c r="CA63" s="54" t="s">
        <v>29</v>
      </c>
    </row>
    <row r="65" spans="1:64" ht="15.95" customHeight="1" x14ac:dyDescent="0.2">
      <c r="A65" s="105" t="s">
        <v>56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</row>
    <row r="66" spans="1:64" ht="15.95" customHeight="1" x14ac:dyDescent="0.2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15.9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69" spans="1:64" ht="20.25" customHeight="1" x14ac:dyDescent="0.2">
      <c r="A69" s="168" t="str">
        <f>КПК0113140!A67</f>
        <v xml:space="preserve">Сватівський міський голова 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3"/>
      <c r="AO69" s="3"/>
      <c r="AP69" s="171" t="str">
        <f>КПК0113140!AP67</f>
        <v>Є.В.Рибалко</v>
      </c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</row>
    <row r="70" spans="1:64" x14ac:dyDescent="0.2">
      <c r="W70" s="167" t="s">
        <v>12</v>
      </c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4"/>
      <c r="AO70" s="4"/>
      <c r="AP70" s="167" t="s">
        <v>13</v>
      </c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</row>
    <row r="73" spans="1:64" ht="15.95" customHeight="1" x14ac:dyDescent="0.2">
      <c r="A73" s="168" t="s">
        <v>66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3"/>
      <c r="AO73" s="3"/>
      <c r="AP73" s="171" t="s">
        <v>67</v>
      </c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</row>
    <row r="74" spans="1:64" x14ac:dyDescent="0.2">
      <c r="W74" s="167" t="s">
        <v>12</v>
      </c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4"/>
      <c r="AO74" s="4"/>
      <c r="AP74" s="167" t="s">
        <v>13</v>
      </c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</sheetData>
  <mergeCells count="233">
    <mergeCell ref="BM62:BQ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A44:BQ44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C62:I62"/>
    <mergeCell ref="W74:AM74"/>
    <mergeCell ref="AP74:BH74"/>
    <mergeCell ref="A69:V69"/>
    <mergeCell ref="W69:AM69"/>
    <mergeCell ref="AP69:BH69"/>
    <mergeCell ref="W70:AM70"/>
    <mergeCell ref="AP70:BH70"/>
    <mergeCell ref="A73:V73"/>
    <mergeCell ref="W73:AM73"/>
    <mergeCell ref="AP73:BH73"/>
    <mergeCell ref="BH62:BL62"/>
    <mergeCell ref="AS59:AW59"/>
    <mergeCell ref="AX63:BB63"/>
    <mergeCell ref="BC63:BG63"/>
    <mergeCell ref="BH63:BL63"/>
    <mergeCell ref="BM63:BQ63"/>
    <mergeCell ref="A65:BL65"/>
    <mergeCell ref="A66:BL66"/>
    <mergeCell ref="BM60:BQ60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0:AM60"/>
    <mergeCell ref="AN60:AR60"/>
    <mergeCell ref="AS60:AW60"/>
    <mergeCell ref="AX60:BB60"/>
    <mergeCell ref="BC60:BG60"/>
    <mergeCell ref="BH60:BL60"/>
    <mergeCell ref="A62:B62"/>
    <mergeCell ref="A53:P53"/>
    <mergeCell ref="Q53:U53"/>
    <mergeCell ref="V53:Z53"/>
    <mergeCell ref="AA53:AF53"/>
    <mergeCell ref="AG53:AK53"/>
    <mergeCell ref="AL53:AP53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Q53:AV53"/>
    <mergeCell ref="AW53:BA53"/>
    <mergeCell ref="BB53:BF53"/>
    <mergeCell ref="BG53:BL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5:AY45"/>
    <mergeCell ref="AZ45:BC45"/>
    <mergeCell ref="BD45:BH45"/>
    <mergeCell ref="BI45:BM45"/>
    <mergeCell ref="BN45:BQ45"/>
    <mergeCell ref="A47:BL47"/>
    <mergeCell ref="A45:B45"/>
    <mergeCell ref="C45:Z45"/>
    <mergeCell ref="AA45:AE45"/>
    <mergeCell ref="AF45:AJ45"/>
    <mergeCell ref="AK45:AO45"/>
    <mergeCell ref="AP45:AT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:C63">
    <cfRule type="cellIs" dxfId="25" priority="1" stopIfTrue="1" operator="equal">
      <formula>$C58</formula>
    </cfRule>
  </conditionalFormatting>
  <conditionalFormatting sqref="A61:B63">
    <cfRule type="cellIs" dxfId="24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CB78"/>
  <sheetViews>
    <sheetView topLeftCell="A32" zoomScaleNormal="100" workbookViewId="0">
      <selection activeCell="AN64" sqref="AN64:AR6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162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6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1.2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6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КПК0113210!L14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8" customHeight="1" x14ac:dyDescent="0.2">
      <c r="A20" s="82" t="s">
        <v>42</v>
      </c>
      <c r="B20" s="82"/>
      <c r="C20" s="15"/>
      <c r="D20" s="83" t="s">
        <v>83</v>
      </c>
      <c r="E20" s="84"/>
      <c r="F20" s="84"/>
      <c r="G20" s="84"/>
      <c r="H20" s="84"/>
      <c r="I20" s="84"/>
      <c r="J20" s="84"/>
      <c r="K20" s="15"/>
      <c r="L20" s="83" t="s">
        <v>85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84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282" t="str">
        <f>[2]КПК0113242!$A$35:$BL$35</f>
        <v>Підтримка соціально-незахищених верств населення міста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customHeight="1" x14ac:dyDescent="0.2">
      <c r="A35" s="97">
        <v>1</v>
      </c>
      <c r="B35" s="97"/>
      <c r="C35" s="97"/>
      <c r="D35" s="97"/>
      <c r="E35" s="97"/>
      <c r="F35" s="97"/>
      <c r="G35" s="98" t="str">
        <f>[2]КПК0113242!$G40</f>
        <v>Надання матеріальної допомоги мешканцям Сватівської тергромади у звязку з тяжким матеріальним становищем, на лікування та поховання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2</v>
      </c>
      <c r="B36" s="97"/>
      <c r="C36" s="97"/>
      <c r="D36" s="97"/>
      <c r="E36" s="97"/>
      <c r="F36" s="97"/>
      <c r="G36" s="98" t="str">
        <f>[2]КПК0113242!$G41</f>
        <v xml:space="preserve">Оплата послуг служби з перевезення осіб з інвалідністю та дітей з інвалідністю, які мають порушення опорно-рухового апарату, ,,Соціальне таксі’’ 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95" customHeight="1" x14ac:dyDescent="0.2">
      <c r="A43" s="97">
        <v>1</v>
      </c>
      <c r="B43" s="97"/>
      <c r="C43" s="99" t="str">
        <f>[2]КПК0113242!$D48</f>
        <v>Надання матеріальної допомоги мешканцям міста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111">
        <v>195000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8">
        <f>AA43</f>
        <v>195000</v>
      </c>
      <c r="AL43" s="112"/>
      <c r="AM43" s="112"/>
      <c r="AN43" s="112"/>
      <c r="AO43" s="112"/>
      <c r="AP43" s="111">
        <v>183700</v>
      </c>
      <c r="AQ43" s="111"/>
      <c r="AR43" s="111"/>
      <c r="AS43" s="111"/>
      <c r="AT43" s="111"/>
      <c r="AU43" s="111"/>
      <c r="AV43" s="111"/>
      <c r="AW43" s="111"/>
      <c r="AX43" s="111"/>
      <c r="AY43" s="111"/>
      <c r="AZ43" s="118">
        <f>AP43</f>
        <v>183700</v>
      </c>
      <c r="BA43" s="112"/>
      <c r="BB43" s="112"/>
      <c r="BC43" s="112"/>
      <c r="BD43" s="266">
        <f>AP43-AA43</f>
        <v>-11300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8">
        <f>BD43</f>
        <v>-11300</v>
      </c>
      <c r="BO43" s="118"/>
      <c r="BP43" s="118"/>
      <c r="BQ43" s="118"/>
    </row>
    <row r="44" spans="1:79" ht="15.95" customHeight="1" x14ac:dyDescent="0.2">
      <c r="A44" s="98" t="s">
        <v>203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100"/>
    </row>
    <row r="45" spans="1:79" ht="15.75" customHeight="1" x14ac:dyDescent="0.2">
      <c r="A45" s="97">
        <v>2</v>
      </c>
      <c r="B45" s="97"/>
      <c r="C45" s="99" t="str">
        <f>[2]КПК0113242!$D49</f>
        <v>Оплата послуг служби "Соціальне таксі"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111">
        <v>200000</v>
      </c>
      <c r="AB45" s="111"/>
      <c r="AC45" s="111"/>
      <c r="AD45" s="111"/>
      <c r="AE45" s="111"/>
      <c r="AF45" s="111"/>
      <c r="AG45" s="111"/>
      <c r="AH45" s="111"/>
      <c r="AI45" s="111"/>
      <c r="AJ45" s="111"/>
      <c r="AK45" s="118">
        <f>AA45</f>
        <v>200000</v>
      </c>
      <c r="AL45" s="112"/>
      <c r="AM45" s="112"/>
      <c r="AN45" s="112"/>
      <c r="AO45" s="112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2"/>
      <c r="BA45" s="112"/>
      <c r="BB45" s="112"/>
      <c r="BC45" s="112"/>
      <c r="BD45" s="266">
        <f>AP45-AA45</f>
        <v>-200000</v>
      </c>
      <c r="BE45" s="117"/>
      <c r="BF45" s="117"/>
      <c r="BG45" s="117"/>
      <c r="BH45" s="117"/>
      <c r="BI45" s="117"/>
      <c r="BJ45" s="117"/>
      <c r="BK45" s="117"/>
      <c r="BL45" s="117"/>
      <c r="BM45" s="117"/>
      <c r="BN45" s="118">
        <f>BD45</f>
        <v>-200000</v>
      </c>
      <c r="BO45" s="118"/>
      <c r="BP45" s="118"/>
      <c r="BQ45" s="118"/>
      <c r="CA45" s="1" t="s">
        <v>24</v>
      </c>
    </row>
    <row r="46" spans="1:79" ht="15.75" customHeight="1" x14ac:dyDescent="0.2">
      <c r="A46" s="98" t="s">
        <v>204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100"/>
    </row>
    <row r="47" spans="1:79" s="22" customFormat="1" ht="12" x14ac:dyDescent="0.2">
      <c r="A47" s="172"/>
      <c r="B47" s="172"/>
      <c r="C47" s="267" t="s">
        <v>62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8"/>
      <c r="AA47" s="136">
        <f>AA43+AA45</f>
        <v>395000</v>
      </c>
      <c r="AB47" s="136"/>
      <c r="AC47" s="136"/>
      <c r="AD47" s="136"/>
      <c r="AE47" s="136"/>
      <c r="AF47" s="136"/>
      <c r="AG47" s="136"/>
      <c r="AH47" s="136"/>
      <c r="AI47" s="136"/>
      <c r="AJ47" s="136"/>
      <c r="AK47" s="136">
        <f>AA47+AF47</f>
        <v>395000</v>
      </c>
      <c r="AL47" s="136"/>
      <c r="AM47" s="136"/>
      <c r="AN47" s="136"/>
      <c r="AO47" s="136"/>
      <c r="AP47" s="136">
        <f>AP43</f>
        <v>183700</v>
      </c>
      <c r="AQ47" s="136"/>
      <c r="AR47" s="136"/>
      <c r="AS47" s="136"/>
      <c r="AT47" s="136"/>
      <c r="AU47" s="136"/>
      <c r="AV47" s="136"/>
      <c r="AW47" s="136"/>
      <c r="AX47" s="136"/>
      <c r="AY47" s="136"/>
      <c r="AZ47" s="136">
        <f>AP47+AU47</f>
        <v>183700</v>
      </c>
      <c r="BA47" s="136"/>
      <c r="BB47" s="136"/>
      <c r="BC47" s="136"/>
      <c r="BD47" s="136">
        <f>AP47-AA47</f>
        <v>-211300</v>
      </c>
      <c r="BE47" s="136"/>
      <c r="BF47" s="136"/>
      <c r="BG47" s="136"/>
      <c r="BH47" s="136"/>
      <c r="BI47" s="136">
        <f>AU47-AF47</f>
        <v>0</v>
      </c>
      <c r="BJ47" s="136"/>
      <c r="BK47" s="136"/>
      <c r="BL47" s="136"/>
      <c r="BM47" s="136"/>
      <c r="BN47" s="136">
        <f>BD47+BI47</f>
        <v>-211300</v>
      </c>
      <c r="BO47" s="136"/>
      <c r="BP47" s="136"/>
      <c r="BQ47" s="136"/>
      <c r="CA47" s="22" t="s">
        <v>25</v>
      </c>
    </row>
    <row r="49" spans="1:79" ht="15.75" customHeight="1" x14ac:dyDescent="0.2">
      <c r="A49" s="105" t="s">
        <v>52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</row>
    <row r="50" spans="1:79" ht="15" customHeight="1" x14ac:dyDescent="0.2">
      <c r="A50" s="108" t="s">
        <v>68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</row>
    <row r="51" spans="1:79" ht="28.5" customHeight="1" x14ac:dyDescent="0.2">
      <c r="A51" s="93" t="s">
        <v>34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 t="s">
        <v>30</v>
      </c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 t="s">
        <v>54</v>
      </c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 t="s">
        <v>3</v>
      </c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2"/>
      <c r="BN51" s="2"/>
      <c r="BO51" s="2"/>
      <c r="BP51" s="2"/>
      <c r="BQ51" s="2"/>
    </row>
    <row r="52" spans="1:79" ht="29.1" customHeight="1" x14ac:dyDescent="0.2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 t="s">
        <v>5</v>
      </c>
      <c r="R52" s="93"/>
      <c r="S52" s="93"/>
      <c r="T52" s="93"/>
      <c r="U52" s="93"/>
      <c r="V52" s="93" t="s">
        <v>4</v>
      </c>
      <c r="W52" s="93"/>
      <c r="X52" s="93"/>
      <c r="Y52" s="93"/>
      <c r="Z52" s="93"/>
      <c r="AA52" s="93" t="s">
        <v>31</v>
      </c>
      <c r="AB52" s="93"/>
      <c r="AC52" s="93"/>
      <c r="AD52" s="93"/>
      <c r="AE52" s="93"/>
      <c r="AF52" s="93"/>
      <c r="AG52" s="93" t="s">
        <v>5</v>
      </c>
      <c r="AH52" s="93"/>
      <c r="AI52" s="93"/>
      <c r="AJ52" s="93"/>
      <c r="AK52" s="93"/>
      <c r="AL52" s="93" t="s">
        <v>4</v>
      </c>
      <c r="AM52" s="93"/>
      <c r="AN52" s="93"/>
      <c r="AO52" s="93"/>
      <c r="AP52" s="93"/>
      <c r="AQ52" s="93" t="s">
        <v>31</v>
      </c>
      <c r="AR52" s="93"/>
      <c r="AS52" s="93"/>
      <c r="AT52" s="93"/>
      <c r="AU52" s="93"/>
      <c r="AV52" s="93"/>
      <c r="AW52" s="153" t="s">
        <v>5</v>
      </c>
      <c r="AX52" s="154"/>
      <c r="AY52" s="154"/>
      <c r="AZ52" s="154"/>
      <c r="BA52" s="155"/>
      <c r="BB52" s="153" t="s">
        <v>4</v>
      </c>
      <c r="BC52" s="154"/>
      <c r="BD52" s="154"/>
      <c r="BE52" s="154"/>
      <c r="BF52" s="155"/>
      <c r="BG52" s="93" t="s">
        <v>31</v>
      </c>
      <c r="BH52" s="93"/>
      <c r="BI52" s="93"/>
      <c r="BJ52" s="93"/>
      <c r="BK52" s="93"/>
      <c r="BL52" s="93"/>
      <c r="BM52" s="2"/>
      <c r="BN52" s="2"/>
      <c r="BO52" s="2"/>
      <c r="BP52" s="2"/>
      <c r="BQ52" s="2"/>
    </row>
    <row r="53" spans="1:79" ht="15.95" customHeight="1" x14ac:dyDescent="0.25">
      <c r="A53" s="93">
        <v>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>
        <v>2</v>
      </c>
      <c r="R53" s="93"/>
      <c r="S53" s="93"/>
      <c r="T53" s="93"/>
      <c r="U53" s="93"/>
      <c r="V53" s="93">
        <v>3</v>
      </c>
      <c r="W53" s="93"/>
      <c r="X53" s="93"/>
      <c r="Y53" s="93"/>
      <c r="Z53" s="93"/>
      <c r="AA53" s="93">
        <v>4</v>
      </c>
      <c r="AB53" s="93"/>
      <c r="AC53" s="93"/>
      <c r="AD53" s="93"/>
      <c r="AE53" s="93"/>
      <c r="AF53" s="93"/>
      <c r="AG53" s="93">
        <v>5</v>
      </c>
      <c r="AH53" s="93"/>
      <c r="AI53" s="93"/>
      <c r="AJ53" s="93"/>
      <c r="AK53" s="93"/>
      <c r="AL53" s="93">
        <v>6</v>
      </c>
      <c r="AM53" s="93"/>
      <c r="AN53" s="93"/>
      <c r="AO53" s="93"/>
      <c r="AP53" s="93"/>
      <c r="AQ53" s="93">
        <v>7</v>
      </c>
      <c r="AR53" s="93"/>
      <c r="AS53" s="93"/>
      <c r="AT53" s="93"/>
      <c r="AU53" s="93"/>
      <c r="AV53" s="93"/>
      <c r="AW53" s="93">
        <v>8</v>
      </c>
      <c r="AX53" s="93"/>
      <c r="AY53" s="93"/>
      <c r="AZ53" s="93"/>
      <c r="BA53" s="93"/>
      <c r="BB53" s="128">
        <v>9</v>
      </c>
      <c r="BC53" s="128"/>
      <c r="BD53" s="128"/>
      <c r="BE53" s="128"/>
      <c r="BF53" s="128"/>
      <c r="BG53" s="128">
        <v>10</v>
      </c>
      <c r="BH53" s="128"/>
      <c r="BI53" s="128"/>
      <c r="BJ53" s="128"/>
      <c r="BK53" s="128"/>
      <c r="BL53" s="128"/>
      <c r="BM53" s="6"/>
      <c r="BN53" s="6"/>
      <c r="BO53" s="6"/>
      <c r="BP53" s="6"/>
      <c r="BQ53" s="6"/>
    </row>
    <row r="54" spans="1:79" ht="18" hidden="1" customHeight="1" x14ac:dyDescent="0.2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8"/>
      <c r="AB54" s="118"/>
      <c r="AC54" s="118"/>
      <c r="AD54" s="118"/>
      <c r="AE54" s="118"/>
      <c r="AF54" s="118"/>
      <c r="AG54" s="111" t="s">
        <v>16</v>
      </c>
      <c r="AH54" s="111"/>
      <c r="AI54" s="111"/>
      <c r="AJ54" s="111"/>
      <c r="AK54" s="111"/>
      <c r="AL54" s="111" t="s">
        <v>17</v>
      </c>
      <c r="AM54" s="111"/>
      <c r="AN54" s="111"/>
      <c r="AO54" s="111"/>
      <c r="AP54" s="111"/>
      <c r="AQ54" s="112" t="s">
        <v>21</v>
      </c>
      <c r="AR54" s="118"/>
      <c r="AS54" s="118"/>
      <c r="AT54" s="118"/>
      <c r="AU54" s="118"/>
      <c r="AV54" s="118"/>
      <c r="AW54" s="290" t="s">
        <v>22</v>
      </c>
      <c r="AX54" s="288"/>
      <c r="AY54" s="288"/>
      <c r="AZ54" s="288"/>
      <c r="BA54" s="289"/>
      <c r="BB54" s="290" t="s">
        <v>22</v>
      </c>
      <c r="BC54" s="288"/>
      <c r="BD54" s="288"/>
      <c r="BE54" s="288"/>
      <c r="BF54" s="289"/>
      <c r="BG54" s="118" t="s">
        <v>21</v>
      </c>
      <c r="BH54" s="118"/>
      <c r="BI54" s="118"/>
      <c r="BJ54" s="118"/>
      <c r="BK54" s="118"/>
      <c r="BL54" s="118"/>
      <c r="BM54" s="7"/>
      <c r="BN54" s="7"/>
      <c r="BO54" s="7"/>
      <c r="BP54" s="7"/>
      <c r="BQ54" s="7"/>
      <c r="CA54" s="1" t="s">
        <v>26</v>
      </c>
    </row>
    <row r="55" spans="1:79" s="20" customFormat="1" ht="15.75" x14ac:dyDescent="0.2">
      <c r="A55" s="291" t="s">
        <v>63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83">
        <f>Q54</f>
        <v>0</v>
      </c>
      <c r="R55" s="283"/>
      <c r="S55" s="283"/>
      <c r="T55" s="283"/>
      <c r="U55" s="283"/>
      <c r="V55" s="283"/>
      <c r="W55" s="283"/>
      <c r="X55" s="283"/>
      <c r="Y55" s="283"/>
      <c r="Z55" s="283"/>
      <c r="AA55" s="283">
        <f>Q55+V55</f>
        <v>0</v>
      </c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>
        <f>AG55+AL55</f>
        <v>0</v>
      </c>
      <c r="AR55" s="283"/>
      <c r="AS55" s="283"/>
      <c r="AT55" s="283"/>
      <c r="AU55" s="283"/>
      <c r="AV55" s="283"/>
      <c r="AW55" s="283">
        <f>AG55-Q55</f>
        <v>0</v>
      </c>
      <c r="AX55" s="283"/>
      <c r="AY55" s="283"/>
      <c r="AZ55" s="283"/>
      <c r="BA55" s="283"/>
      <c r="BB55" s="292">
        <f>AL55-V55</f>
        <v>0</v>
      </c>
      <c r="BC55" s="292"/>
      <c r="BD55" s="292"/>
      <c r="BE55" s="292"/>
      <c r="BF55" s="292"/>
      <c r="BG55" s="292">
        <f>AW55+BB55</f>
        <v>0</v>
      </c>
      <c r="BH55" s="292"/>
      <c r="BI55" s="292"/>
      <c r="BJ55" s="292"/>
      <c r="BK55" s="292"/>
      <c r="BL55" s="292"/>
      <c r="BM55" s="21"/>
      <c r="BN55" s="21"/>
      <c r="BO55" s="21"/>
      <c r="BP55" s="21"/>
      <c r="BQ55" s="21"/>
      <c r="CA55" s="20" t="s">
        <v>27</v>
      </c>
    </row>
    <row r="57" spans="1:79" ht="15.75" customHeight="1" x14ac:dyDescent="0.2">
      <c r="A57" s="105" t="s">
        <v>53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</row>
    <row r="59" spans="1:79" s="69" customFormat="1" ht="24" customHeight="1" x14ac:dyDescent="0.15">
      <c r="A59" s="139" t="s">
        <v>10</v>
      </c>
      <c r="B59" s="140"/>
      <c r="C59" s="139" t="s">
        <v>9</v>
      </c>
      <c r="D59" s="143"/>
      <c r="E59" s="143"/>
      <c r="F59" s="143"/>
      <c r="G59" s="143"/>
      <c r="H59" s="143"/>
      <c r="I59" s="140"/>
      <c r="J59" s="139" t="s">
        <v>8</v>
      </c>
      <c r="K59" s="143"/>
      <c r="L59" s="143"/>
      <c r="M59" s="143"/>
      <c r="N59" s="140"/>
      <c r="O59" s="139" t="s">
        <v>7</v>
      </c>
      <c r="P59" s="143"/>
      <c r="Q59" s="143"/>
      <c r="R59" s="143"/>
      <c r="S59" s="143"/>
      <c r="T59" s="143"/>
      <c r="U59" s="143"/>
      <c r="V59" s="143"/>
      <c r="W59" s="143"/>
      <c r="X59" s="140"/>
      <c r="Y59" s="145" t="s">
        <v>30</v>
      </c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 t="s">
        <v>55</v>
      </c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6" t="s">
        <v>3</v>
      </c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9" s="69" customFormat="1" ht="17.25" customHeight="1" x14ac:dyDescent="0.15">
      <c r="A60" s="141"/>
      <c r="B60" s="142"/>
      <c r="C60" s="141"/>
      <c r="D60" s="144"/>
      <c r="E60" s="144"/>
      <c r="F60" s="144"/>
      <c r="G60" s="144"/>
      <c r="H60" s="144"/>
      <c r="I60" s="142"/>
      <c r="J60" s="141"/>
      <c r="K60" s="144"/>
      <c r="L60" s="144"/>
      <c r="M60" s="144"/>
      <c r="N60" s="142"/>
      <c r="O60" s="141"/>
      <c r="P60" s="144"/>
      <c r="Q60" s="144"/>
      <c r="R60" s="144"/>
      <c r="S60" s="144"/>
      <c r="T60" s="144"/>
      <c r="U60" s="144"/>
      <c r="V60" s="144"/>
      <c r="W60" s="144"/>
      <c r="X60" s="142"/>
      <c r="Y60" s="147" t="s">
        <v>5</v>
      </c>
      <c r="Z60" s="148"/>
      <c r="AA60" s="148"/>
      <c r="AB60" s="148"/>
      <c r="AC60" s="149"/>
      <c r="AD60" s="147" t="s">
        <v>4</v>
      </c>
      <c r="AE60" s="148"/>
      <c r="AF60" s="148"/>
      <c r="AG60" s="148"/>
      <c r="AH60" s="149"/>
      <c r="AI60" s="145" t="s">
        <v>31</v>
      </c>
      <c r="AJ60" s="145"/>
      <c r="AK60" s="145"/>
      <c r="AL60" s="145"/>
      <c r="AM60" s="145"/>
      <c r="AN60" s="145" t="s">
        <v>5</v>
      </c>
      <c r="AO60" s="145"/>
      <c r="AP60" s="145"/>
      <c r="AQ60" s="145"/>
      <c r="AR60" s="145"/>
      <c r="AS60" s="145" t="s">
        <v>4</v>
      </c>
      <c r="AT60" s="145"/>
      <c r="AU60" s="145"/>
      <c r="AV60" s="145"/>
      <c r="AW60" s="145"/>
      <c r="AX60" s="145" t="s">
        <v>31</v>
      </c>
      <c r="AY60" s="145"/>
      <c r="AZ60" s="145"/>
      <c r="BA60" s="145"/>
      <c r="BB60" s="145"/>
      <c r="BC60" s="145" t="s">
        <v>5</v>
      </c>
      <c r="BD60" s="145"/>
      <c r="BE60" s="145"/>
      <c r="BF60" s="145"/>
      <c r="BG60" s="145"/>
      <c r="BH60" s="145" t="s">
        <v>4</v>
      </c>
      <c r="BI60" s="145"/>
      <c r="BJ60" s="145"/>
      <c r="BK60" s="145"/>
      <c r="BL60" s="145"/>
      <c r="BM60" s="145" t="s">
        <v>31</v>
      </c>
      <c r="BN60" s="145"/>
      <c r="BO60" s="145"/>
      <c r="BP60" s="145"/>
      <c r="BQ60" s="145"/>
      <c r="BR60" s="70"/>
      <c r="BS60" s="70"/>
      <c r="BT60" s="70"/>
      <c r="BU60" s="70"/>
      <c r="BV60" s="70"/>
      <c r="BW60" s="70"/>
      <c r="BX60" s="70"/>
      <c r="BY60" s="70"/>
      <c r="BZ60" s="68"/>
    </row>
    <row r="61" spans="1:79" s="69" customFormat="1" ht="15.95" customHeight="1" x14ac:dyDescent="0.15">
      <c r="A61" s="145">
        <v>1</v>
      </c>
      <c r="B61" s="145"/>
      <c r="C61" s="145">
        <v>2</v>
      </c>
      <c r="D61" s="145"/>
      <c r="E61" s="145"/>
      <c r="F61" s="145"/>
      <c r="G61" s="145"/>
      <c r="H61" s="145"/>
      <c r="I61" s="145"/>
      <c r="J61" s="145">
        <v>3</v>
      </c>
      <c r="K61" s="145"/>
      <c r="L61" s="145"/>
      <c r="M61" s="145"/>
      <c r="N61" s="145"/>
      <c r="O61" s="145">
        <v>4</v>
      </c>
      <c r="P61" s="145"/>
      <c r="Q61" s="145"/>
      <c r="R61" s="145"/>
      <c r="S61" s="145"/>
      <c r="T61" s="145"/>
      <c r="U61" s="145"/>
      <c r="V61" s="145"/>
      <c r="W61" s="145"/>
      <c r="X61" s="145"/>
      <c r="Y61" s="145">
        <v>5</v>
      </c>
      <c r="Z61" s="145"/>
      <c r="AA61" s="145"/>
      <c r="AB61" s="145"/>
      <c r="AC61" s="145"/>
      <c r="AD61" s="145">
        <v>6</v>
      </c>
      <c r="AE61" s="145"/>
      <c r="AF61" s="145"/>
      <c r="AG61" s="145"/>
      <c r="AH61" s="145"/>
      <c r="AI61" s="145">
        <v>7</v>
      </c>
      <c r="AJ61" s="145"/>
      <c r="AK61" s="145"/>
      <c r="AL61" s="145"/>
      <c r="AM61" s="145"/>
      <c r="AN61" s="147">
        <v>8</v>
      </c>
      <c r="AO61" s="148"/>
      <c r="AP61" s="148"/>
      <c r="AQ61" s="148"/>
      <c r="AR61" s="149"/>
      <c r="AS61" s="147">
        <v>9</v>
      </c>
      <c r="AT61" s="148"/>
      <c r="AU61" s="148"/>
      <c r="AV61" s="148"/>
      <c r="AW61" s="149"/>
      <c r="AX61" s="147">
        <v>10</v>
      </c>
      <c r="AY61" s="148"/>
      <c r="AZ61" s="148"/>
      <c r="BA61" s="148"/>
      <c r="BB61" s="149"/>
      <c r="BC61" s="147">
        <v>11</v>
      </c>
      <c r="BD61" s="148"/>
      <c r="BE61" s="148"/>
      <c r="BF61" s="148"/>
      <c r="BG61" s="149"/>
      <c r="BH61" s="147">
        <v>12</v>
      </c>
      <c r="BI61" s="148"/>
      <c r="BJ61" s="148"/>
      <c r="BK61" s="148"/>
      <c r="BL61" s="149"/>
      <c r="BM61" s="147">
        <v>13</v>
      </c>
      <c r="BN61" s="148"/>
      <c r="BO61" s="148"/>
      <c r="BP61" s="148"/>
      <c r="BQ61" s="149"/>
      <c r="BR61" s="70"/>
      <c r="BS61" s="70"/>
      <c r="BT61" s="70"/>
      <c r="BU61" s="70"/>
      <c r="BV61" s="70"/>
      <c r="BW61" s="70"/>
      <c r="BX61" s="70"/>
      <c r="BY61" s="70"/>
      <c r="BZ61" s="68"/>
    </row>
    <row r="62" spans="1:79" s="58" customFormat="1" ht="34.5" customHeight="1" x14ac:dyDescent="0.2">
      <c r="A62" s="160">
        <v>1</v>
      </c>
      <c r="B62" s="160"/>
      <c r="C62" s="157" t="str">
        <f>[1]КПК0113242!$G59</f>
        <v>Показник затрат: обсяг видатків на надання матеріальної допомоги</v>
      </c>
      <c r="D62" s="158"/>
      <c r="E62" s="158"/>
      <c r="F62" s="158"/>
      <c r="G62" s="158"/>
      <c r="H62" s="158"/>
      <c r="I62" s="159"/>
      <c r="J62" s="160" t="s">
        <v>135</v>
      </c>
      <c r="K62" s="160"/>
      <c r="L62" s="160"/>
      <c r="M62" s="160"/>
      <c r="N62" s="160"/>
      <c r="O62" s="161" t="str">
        <f>[1]КПК0113242!$AE59</f>
        <v>бюджет Сватівської міської ради</v>
      </c>
      <c r="P62" s="161"/>
      <c r="Q62" s="161"/>
      <c r="R62" s="161"/>
      <c r="S62" s="161"/>
      <c r="T62" s="161"/>
      <c r="U62" s="161"/>
      <c r="V62" s="161"/>
      <c r="W62" s="161"/>
      <c r="X62" s="157"/>
      <c r="Y62" s="162">
        <f>AA43</f>
        <v>195000</v>
      </c>
      <c r="Z62" s="162"/>
      <c r="AA62" s="162"/>
      <c r="AB62" s="162"/>
      <c r="AC62" s="162"/>
      <c r="AD62" s="162"/>
      <c r="AE62" s="162"/>
      <c r="AF62" s="162"/>
      <c r="AG62" s="162"/>
      <c r="AH62" s="162"/>
      <c r="AI62" s="162">
        <f>Y62</f>
        <v>195000</v>
      </c>
      <c r="AJ62" s="162"/>
      <c r="AK62" s="162"/>
      <c r="AL62" s="162"/>
      <c r="AM62" s="162"/>
      <c r="AN62" s="162">
        <f>AP43</f>
        <v>183700</v>
      </c>
      <c r="AO62" s="162"/>
      <c r="AP62" s="162"/>
      <c r="AQ62" s="162"/>
      <c r="AR62" s="162"/>
      <c r="AS62" s="162"/>
      <c r="AT62" s="162"/>
      <c r="AU62" s="162"/>
      <c r="AV62" s="162"/>
      <c r="AW62" s="162"/>
      <c r="AX62" s="162">
        <f>AN62</f>
        <v>183700</v>
      </c>
      <c r="AY62" s="162"/>
      <c r="AZ62" s="162"/>
      <c r="BA62" s="162"/>
      <c r="BB62" s="162"/>
      <c r="BC62" s="162">
        <f>AN62-Y62</f>
        <v>-11300</v>
      </c>
      <c r="BD62" s="162"/>
      <c r="BE62" s="162"/>
      <c r="BF62" s="162"/>
      <c r="BG62" s="162"/>
      <c r="BH62" s="162"/>
      <c r="BI62" s="162"/>
      <c r="BJ62" s="162"/>
      <c r="BK62" s="162"/>
      <c r="BL62" s="162"/>
      <c r="BM62" s="164">
        <f>BC62</f>
        <v>-11300</v>
      </c>
      <c r="BN62" s="165"/>
      <c r="BO62" s="165"/>
      <c r="BP62" s="165"/>
      <c r="BQ62" s="165"/>
      <c r="BR62" s="59"/>
      <c r="BS62" s="59"/>
      <c r="BT62" s="59"/>
      <c r="BU62" s="59"/>
      <c r="BV62" s="59"/>
      <c r="BW62" s="59"/>
      <c r="BX62" s="59"/>
      <c r="BY62" s="59"/>
      <c r="BZ62" s="57"/>
    </row>
    <row r="63" spans="1:79" s="58" customFormat="1" ht="34.5" customHeight="1" x14ac:dyDescent="0.2">
      <c r="A63" s="160">
        <v>2</v>
      </c>
      <c r="B63" s="160"/>
      <c r="C63" s="157" t="str">
        <f>[1]КПК0113242!$G60</f>
        <v>Показник продукту: кількість населення - одержувачів допомоги</v>
      </c>
      <c r="D63" s="158"/>
      <c r="E63" s="158"/>
      <c r="F63" s="158"/>
      <c r="G63" s="158"/>
      <c r="H63" s="158"/>
      <c r="I63" s="159"/>
      <c r="J63" s="160" t="s">
        <v>200</v>
      </c>
      <c r="K63" s="160"/>
      <c r="L63" s="160"/>
      <c r="M63" s="160"/>
      <c r="N63" s="160"/>
      <c r="O63" s="161" t="str">
        <f>[1]КПК0113242!$AE60</f>
        <v>плановий розрахунок</v>
      </c>
      <c r="P63" s="161"/>
      <c r="Q63" s="161"/>
      <c r="R63" s="161"/>
      <c r="S63" s="161"/>
      <c r="T63" s="161"/>
      <c r="U63" s="161"/>
      <c r="V63" s="161"/>
      <c r="W63" s="161"/>
      <c r="X63" s="157"/>
      <c r="Y63" s="162">
        <v>390</v>
      </c>
      <c r="Z63" s="162"/>
      <c r="AA63" s="162"/>
      <c r="AB63" s="162"/>
      <c r="AC63" s="162"/>
      <c r="AD63" s="162"/>
      <c r="AE63" s="162"/>
      <c r="AF63" s="162"/>
      <c r="AG63" s="162"/>
      <c r="AH63" s="162"/>
      <c r="AI63" s="162">
        <f t="shared" ref="AI63:AI67" si="0">Y63</f>
        <v>390</v>
      </c>
      <c r="AJ63" s="162"/>
      <c r="AK63" s="162"/>
      <c r="AL63" s="162"/>
      <c r="AM63" s="162"/>
      <c r="AN63" s="162">
        <v>256</v>
      </c>
      <c r="AO63" s="162"/>
      <c r="AP63" s="162"/>
      <c r="AQ63" s="162"/>
      <c r="AR63" s="162"/>
      <c r="AS63" s="162"/>
      <c r="AT63" s="162"/>
      <c r="AU63" s="162"/>
      <c r="AV63" s="162"/>
      <c r="AW63" s="162"/>
      <c r="AX63" s="162">
        <f t="shared" ref="AX63:AX67" si="1">AN63</f>
        <v>256</v>
      </c>
      <c r="AY63" s="162"/>
      <c r="AZ63" s="162"/>
      <c r="BA63" s="162"/>
      <c r="BB63" s="162"/>
      <c r="BC63" s="162">
        <f t="shared" ref="BC63:BC67" si="2">AN63-Y63</f>
        <v>-134</v>
      </c>
      <c r="BD63" s="162"/>
      <c r="BE63" s="162"/>
      <c r="BF63" s="162"/>
      <c r="BG63" s="162"/>
      <c r="BH63" s="162"/>
      <c r="BI63" s="162"/>
      <c r="BJ63" s="162"/>
      <c r="BK63" s="162"/>
      <c r="BL63" s="162"/>
      <c r="BM63" s="164">
        <f t="shared" ref="BM63:BM67" si="3">BC63</f>
        <v>-134</v>
      </c>
      <c r="BN63" s="165"/>
      <c r="BO63" s="165"/>
      <c r="BP63" s="165"/>
      <c r="BQ63" s="165"/>
      <c r="BR63" s="59"/>
      <c r="BS63" s="59"/>
      <c r="BT63" s="59"/>
      <c r="BU63" s="59"/>
      <c r="BV63" s="59"/>
      <c r="BW63" s="59"/>
      <c r="BX63" s="59"/>
      <c r="BY63" s="59"/>
      <c r="BZ63" s="57"/>
    </row>
    <row r="64" spans="1:79" s="58" customFormat="1" ht="34.5" customHeight="1" x14ac:dyDescent="0.2">
      <c r="A64" s="160">
        <v>3</v>
      </c>
      <c r="B64" s="160"/>
      <c r="C64" s="157" t="str">
        <f>[1]КПК0113242!$G61</f>
        <v>Показник ефективності: розмір видатків на 1 особу в рік</v>
      </c>
      <c r="D64" s="158"/>
      <c r="E64" s="158"/>
      <c r="F64" s="158"/>
      <c r="G64" s="158"/>
      <c r="H64" s="158"/>
      <c r="I64" s="159"/>
      <c r="J64" s="160" t="s">
        <v>135</v>
      </c>
      <c r="K64" s="160"/>
      <c r="L64" s="160"/>
      <c r="M64" s="160"/>
      <c r="N64" s="160"/>
      <c r="O64" s="161" t="str">
        <f>[1]КПК0113242!$AE61</f>
        <v>плановий розрахунок</v>
      </c>
      <c r="P64" s="161"/>
      <c r="Q64" s="161"/>
      <c r="R64" s="161"/>
      <c r="S64" s="161"/>
      <c r="T64" s="161"/>
      <c r="U64" s="161"/>
      <c r="V64" s="161"/>
      <c r="W64" s="161"/>
      <c r="X64" s="157"/>
      <c r="Y64" s="162">
        <v>500</v>
      </c>
      <c r="Z64" s="162"/>
      <c r="AA64" s="162"/>
      <c r="AB64" s="162"/>
      <c r="AC64" s="162"/>
      <c r="AD64" s="162"/>
      <c r="AE64" s="162"/>
      <c r="AF64" s="162"/>
      <c r="AG64" s="162"/>
      <c r="AH64" s="162"/>
      <c r="AI64" s="162">
        <f t="shared" si="0"/>
        <v>500</v>
      </c>
      <c r="AJ64" s="162"/>
      <c r="AK64" s="162"/>
      <c r="AL64" s="162"/>
      <c r="AM64" s="162"/>
      <c r="AN64" s="162">
        <f>ROUND(AN62/AN63, 2)</f>
        <v>717.58</v>
      </c>
      <c r="AO64" s="162"/>
      <c r="AP64" s="162"/>
      <c r="AQ64" s="162"/>
      <c r="AR64" s="162"/>
      <c r="AS64" s="162"/>
      <c r="AT64" s="162"/>
      <c r="AU64" s="162"/>
      <c r="AV64" s="162"/>
      <c r="AW64" s="162"/>
      <c r="AX64" s="162">
        <f t="shared" si="1"/>
        <v>717.58</v>
      </c>
      <c r="AY64" s="162"/>
      <c r="AZ64" s="162"/>
      <c r="BA64" s="162"/>
      <c r="BB64" s="162"/>
      <c r="BC64" s="162">
        <f t="shared" si="2"/>
        <v>217.58000000000004</v>
      </c>
      <c r="BD64" s="162"/>
      <c r="BE64" s="162"/>
      <c r="BF64" s="162"/>
      <c r="BG64" s="162"/>
      <c r="BH64" s="162"/>
      <c r="BI64" s="162"/>
      <c r="BJ64" s="162"/>
      <c r="BK64" s="162"/>
      <c r="BL64" s="162"/>
      <c r="BM64" s="164">
        <f t="shared" si="3"/>
        <v>217.58000000000004</v>
      </c>
      <c r="BN64" s="165"/>
      <c r="BO64" s="165"/>
      <c r="BP64" s="165"/>
      <c r="BQ64" s="165"/>
      <c r="BR64" s="59"/>
      <c r="BS64" s="59"/>
      <c r="BT64" s="59"/>
      <c r="BU64" s="59"/>
      <c r="BV64" s="59"/>
      <c r="BW64" s="59"/>
      <c r="BX64" s="59"/>
      <c r="BY64" s="59"/>
      <c r="BZ64" s="57"/>
    </row>
    <row r="65" spans="1:79" s="58" customFormat="1" ht="34.5" customHeight="1" x14ac:dyDescent="0.2">
      <c r="A65" s="160">
        <v>4</v>
      </c>
      <c r="B65" s="160"/>
      <c r="C65" s="157" t="str">
        <f>[1]КПК0113242!$G62</f>
        <v>Показник затрат: обсяг видатків на оплату послуг "Соціальне таксі"</v>
      </c>
      <c r="D65" s="158"/>
      <c r="E65" s="158"/>
      <c r="F65" s="158"/>
      <c r="G65" s="158"/>
      <c r="H65" s="158"/>
      <c r="I65" s="159"/>
      <c r="J65" s="160" t="s">
        <v>135</v>
      </c>
      <c r="K65" s="160"/>
      <c r="L65" s="160"/>
      <c r="M65" s="160"/>
      <c r="N65" s="160"/>
      <c r="O65" s="161" t="str">
        <f>[1]КПК0113242!$AE62</f>
        <v>бюджет Сватівської міської ради</v>
      </c>
      <c r="P65" s="161"/>
      <c r="Q65" s="161"/>
      <c r="R65" s="161"/>
      <c r="S65" s="161"/>
      <c r="T65" s="161"/>
      <c r="U65" s="161"/>
      <c r="V65" s="161"/>
      <c r="W65" s="161"/>
      <c r="X65" s="157"/>
      <c r="Y65" s="162">
        <f>AA45</f>
        <v>200000</v>
      </c>
      <c r="Z65" s="162"/>
      <c r="AA65" s="162"/>
      <c r="AB65" s="162"/>
      <c r="AC65" s="162"/>
      <c r="AD65" s="162"/>
      <c r="AE65" s="162"/>
      <c r="AF65" s="162"/>
      <c r="AG65" s="162"/>
      <c r="AH65" s="162"/>
      <c r="AI65" s="162">
        <f t="shared" si="0"/>
        <v>200000</v>
      </c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>
        <f t="shared" si="1"/>
        <v>0</v>
      </c>
      <c r="AY65" s="162"/>
      <c r="AZ65" s="162"/>
      <c r="BA65" s="162"/>
      <c r="BB65" s="162"/>
      <c r="BC65" s="162">
        <f t="shared" si="2"/>
        <v>-200000</v>
      </c>
      <c r="BD65" s="162"/>
      <c r="BE65" s="162"/>
      <c r="BF65" s="162"/>
      <c r="BG65" s="162"/>
      <c r="BH65" s="162"/>
      <c r="BI65" s="162"/>
      <c r="BJ65" s="162"/>
      <c r="BK65" s="162"/>
      <c r="BL65" s="162"/>
      <c r="BM65" s="164">
        <f t="shared" si="3"/>
        <v>-200000</v>
      </c>
      <c r="BN65" s="165"/>
      <c r="BO65" s="165"/>
      <c r="BP65" s="165"/>
      <c r="BQ65" s="165"/>
      <c r="BR65" s="59"/>
      <c r="BS65" s="59"/>
      <c r="BT65" s="59"/>
      <c r="BU65" s="59"/>
      <c r="BV65" s="59"/>
      <c r="BW65" s="59"/>
      <c r="BX65" s="59"/>
      <c r="BY65" s="59"/>
      <c r="BZ65" s="57"/>
    </row>
    <row r="66" spans="1:79" s="58" customFormat="1" ht="34.5" customHeight="1" x14ac:dyDescent="0.2">
      <c r="A66" s="160">
        <v>5</v>
      </c>
      <c r="B66" s="160"/>
      <c r="C66" s="157" t="str">
        <f>[1]КПК0113242!$G63</f>
        <v>Показник продукту: кількість населення - одержувачів послуги</v>
      </c>
      <c r="D66" s="158"/>
      <c r="E66" s="158"/>
      <c r="F66" s="158"/>
      <c r="G66" s="158"/>
      <c r="H66" s="158"/>
      <c r="I66" s="159"/>
      <c r="J66" s="160" t="s">
        <v>200</v>
      </c>
      <c r="K66" s="160"/>
      <c r="L66" s="160"/>
      <c r="M66" s="160"/>
      <c r="N66" s="160"/>
      <c r="O66" s="161" t="str">
        <f>[1]КПК0113242!$AE63</f>
        <v>плановий розрахунок</v>
      </c>
      <c r="P66" s="161"/>
      <c r="Q66" s="161"/>
      <c r="R66" s="161"/>
      <c r="S66" s="161"/>
      <c r="T66" s="161"/>
      <c r="U66" s="161"/>
      <c r="V66" s="161"/>
      <c r="W66" s="161"/>
      <c r="X66" s="157"/>
      <c r="Y66" s="162">
        <v>42</v>
      </c>
      <c r="Z66" s="162"/>
      <c r="AA66" s="162"/>
      <c r="AB66" s="162"/>
      <c r="AC66" s="162"/>
      <c r="AD66" s="162"/>
      <c r="AE66" s="162"/>
      <c r="AF66" s="162"/>
      <c r="AG66" s="162"/>
      <c r="AH66" s="162"/>
      <c r="AI66" s="162">
        <f t="shared" si="0"/>
        <v>42</v>
      </c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>
        <f t="shared" si="1"/>
        <v>0</v>
      </c>
      <c r="AY66" s="162"/>
      <c r="AZ66" s="162"/>
      <c r="BA66" s="162"/>
      <c r="BB66" s="162"/>
      <c r="BC66" s="162">
        <f t="shared" si="2"/>
        <v>-42</v>
      </c>
      <c r="BD66" s="162"/>
      <c r="BE66" s="162"/>
      <c r="BF66" s="162"/>
      <c r="BG66" s="162"/>
      <c r="BH66" s="162"/>
      <c r="BI66" s="162"/>
      <c r="BJ66" s="162"/>
      <c r="BK66" s="162"/>
      <c r="BL66" s="162"/>
      <c r="BM66" s="164">
        <f t="shared" si="3"/>
        <v>-42</v>
      </c>
      <c r="BN66" s="165"/>
      <c r="BO66" s="165"/>
      <c r="BP66" s="165"/>
      <c r="BQ66" s="165"/>
      <c r="BR66" s="60"/>
      <c r="BS66" s="60"/>
      <c r="BT66" s="57"/>
      <c r="BU66" s="57"/>
      <c r="BV66" s="57"/>
      <c r="BW66" s="57"/>
      <c r="BX66" s="57"/>
      <c r="BY66" s="57"/>
      <c r="BZ66" s="57"/>
      <c r="CA66" s="58" t="s">
        <v>28</v>
      </c>
    </row>
    <row r="67" spans="1:79" s="58" customFormat="1" ht="34.5" customHeight="1" x14ac:dyDescent="0.2">
      <c r="A67" s="160">
        <v>6</v>
      </c>
      <c r="B67" s="160"/>
      <c r="C67" s="157" t="str">
        <f>[1]КПК0113242!$G64</f>
        <v>Показник ефективності: розмір видатків на 1 особу в рік</v>
      </c>
      <c r="D67" s="158"/>
      <c r="E67" s="158"/>
      <c r="F67" s="158"/>
      <c r="G67" s="158"/>
      <c r="H67" s="158"/>
      <c r="I67" s="159"/>
      <c r="J67" s="160" t="s">
        <v>135</v>
      </c>
      <c r="K67" s="160"/>
      <c r="L67" s="160"/>
      <c r="M67" s="160"/>
      <c r="N67" s="160"/>
      <c r="O67" s="161" t="str">
        <f>[1]КПК0113242!$AE64</f>
        <v>плановий розрахунок</v>
      </c>
      <c r="P67" s="161"/>
      <c r="Q67" s="161"/>
      <c r="R67" s="161"/>
      <c r="S67" s="161"/>
      <c r="T67" s="161"/>
      <c r="U67" s="161"/>
      <c r="V67" s="161"/>
      <c r="W67" s="161"/>
      <c r="X67" s="157"/>
      <c r="Y67" s="304">
        <f>ROUND(Y65/Y66, 2)</f>
        <v>4761.8999999999996</v>
      </c>
      <c r="Z67" s="304"/>
      <c r="AA67" s="304"/>
      <c r="AB67" s="304"/>
      <c r="AC67" s="304"/>
      <c r="AD67" s="166"/>
      <c r="AE67" s="166"/>
      <c r="AF67" s="166"/>
      <c r="AG67" s="166"/>
      <c r="AH67" s="166"/>
      <c r="AI67" s="162">
        <f t="shared" si="0"/>
        <v>4761.8999999999996</v>
      </c>
      <c r="AJ67" s="162"/>
      <c r="AK67" s="162"/>
      <c r="AL67" s="162"/>
      <c r="AM67" s="162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2">
        <f t="shared" si="1"/>
        <v>0</v>
      </c>
      <c r="AY67" s="162"/>
      <c r="AZ67" s="162"/>
      <c r="BA67" s="162"/>
      <c r="BB67" s="162"/>
      <c r="BC67" s="162">
        <f t="shared" si="2"/>
        <v>-4761.8999999999996</v>
      </c>
      <c r="BD67" s="162"/>
      <c r="BE67" s="162"/>
      <c r="BF67" s="162"/>
      <c r="BG67" s="162"/>
      <c r="BH67" s="162"/>
      <c r="BI67" s="162"/>
      <c r="BJ67" s="162"/>
      <c r="BK67" s="162"/>
      <c r="BL67" s="162"/>
      <c r="BM67" s="164">
        <f t="shared" si="3"/>
        <v>-4761.8999999999996</v>
      </c>
      <c r="BN67" s="165"/>
      <c r="BO67" s="165"/>
      <c r="BP67" s="165"/>
      <c r="BQ67" s="165"/>
      <c r="BR67" s="61"/>
      <c r="BS67" s="61"/>
      <c r="BT67" s="61"/>
      <c r="BU67" s="61"/>
      <c r="BV67" s="61"/>
      <c r="BW67" s="61"/>
      <c r="BX67" s="61"/>
      <c r="BY67" s="61"/>
      <c r="BZ67" s="57"/>
      <c r="CA67" s="58" t="s">
        <v>29</v>
      </c>
    </row>
    <row r="69" spans="1:79" ht="15.95" customHeight="1" x14ac:dyDescent="0.2">
      <c r="A69" s="105" t="s">
        <v>56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</row>
    <row r="70" spans="1:79" ht="15.95" customHeight="1" x14ac:dyDescent="0.2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</row>
    <row r="71" spans="1:79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9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9" ht="21" customHeight="1" x14ac:dyDescent="0.2">
      <c r="A73" s="168" t="str">
        <f>КПК0113210!A69</f>
        <v xml:space="preserve">Сватівський міський голова 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3"/>
      <c r="AO73" s="3"/>
      <c r="AP73" s="171" t="str">
        <f>КПК0113210!AP69</f>
        <v>Є.В.Рибалко</v>
      </c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</row>
    <row r="74" spans="1:79" x14ac:dyDescent="0.2">
      <c r="W74" s="167" t="s">
        <v>12</v>
      </c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4"/>
      <c r="AO74" s="4"/>
      <c r="AP74" s="167" t="s">
        <v>13</v>
      </c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  <row r="77" spans="1:79" ht="15.95" customHeight="1" x14ac:dyDescent="0.2">
      <c r="A77" s="168" t="s">
        <v>66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3"/>
      <c r="AO77" s="3"/>
      <c r="AP77" s="171" t="s">
        <v>67</v>
      </c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</row>
    <row r="78" spans="1:79" x14ac:dyDescent="0.2">
      <c r="W78" s="167" t="s">
        <v>12</v>
      </c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4"/>
      <c r="AO78" s="4"/>
      <c r="AP78" s="167" t="s">
        <v>13</v>
      </c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</row>
  </sheetData>
  <mergeCells count="271">
    <mergeCell ref="AX65:BB65"/>
    <mergeCell ref="BC65:BG65"/>
    <mergeCell ref="BH65:BL65"/>
    <mergeCell ref="BM65:BQ65"/>
    <mergeCell ref="A46:BQ46"/>
    <mergeCell ref="A44:BQ4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N64:AR64"/>
    <mergeCell ref="AS64:AW64"/>
    <mergeCell ref="AX64:BB64"/>
    <mergeCell ref="BC64:BG64"/>
    <mergeCell ref="BH64:BL64"/>
    <mergeCell ref="BM64:BQ64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W78:AM78"/>
    <mergeCell ref="AP78:BH78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63:B63"/>
    <mergeCell ref="AX67:BB67"/>
    <mergeCell ref="BC67:BG67"/>
    <mergeCell ref="BH67:BL67"/>
    <mergeCell ref="BM67:BQ67"/>
    <mergeCell ref="A69:BL69"/>
    <mergeCell ref="A70:BL70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I64:AM64"/>
    <mergeCell ref="AS61:AW61"/>
    <mergeCell ref="AX61:BB61"/>
    <mergeCell ref="BC61:BG61"/>
    <mergeCell ref="BH61:BL61"/>
    <mergeCell ref="BM61:BQ61"/>
    <mergeCell ref="A66:B66"/>
    <mergeCell ref="C66:I66"/>
    <mergeCell ref="J66:N66"/>
    <mergeCell ref="O66:X66"/>
    <mergeCell ref="Y66:AC66"/>
    <mergeCell ref="AD66:AH66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55:P55"/>
    <mergeCell ref="Q55:U55"/>
    <mergeCell ref="V55:Z55"/>
    <mergeCell ref="AA55:AF55"/>
    <mergeCell ref="AG55:AK55"/>
    <mergeCell ref="AL55:AP55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Q55:AV55"/>
    <mergeCell ref="AW55:BA55"/>
    <mergeCell ref="BB55:BF55"/>
    <mergeCell ref="BG55:BL55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U47:AY47"/>
    <mergeCell ref="AZ47:BC47"/>
    <mergeCell ref="BD47:BH47"/>
    <mergeCell ref="BI47:BM47"/>
    <mergeCell ref="BN47:BQ47"/>
    <mergeCell ref="A49:BL49"/>
    <mergeCell ref="A47:B47"/>
    <mergeCell ref="C47:Z47"/>
    <mergeCell ref="AA47:AE47"/>
    <mergeCell ref="AF47:AJ47"/>
    <mergeCell ref="AK47:AO47"/>
    <mergeCell ref="AP47:AT47"/>
    <mergeCell ref="AP45:AT45"/>
    <mergeCell ref="AU45:AY45"/>
    <mergeCell ref="AZ45:BC45"/>
    <mergeCell ref="BD45:BH45"/>
    <mergeCell ref="BI45:BM45"/>
    <mergeCell ref="BN45:BQ45"/>
    <mergeCell ref="AU42:AY42"/>
    <mergeCell ref="AZ42:BC42"/>
    <mergeCell ref="BD42:BH42"/>
    <mergeCell ref="BI42:BM42"/>
    <mergeCell ref="BN42:BQ42"/>
    <mergeCell ref="BI43:BM43"/>
    <mergeCell ref="BN43:BQ43"/>
    <mergeCell ref="A45:B45"/>
    <mergeCell ref="C45:Z45"/>
    <mergeCell ref="AA45:AE45"/>
    <mergeCell ref="AF45:AJ45"/>
    <mergeCell ref="AK45:AO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7:B67">
    <cfRule type="cellIs" dxfId="23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CB87"/>
  <sheetViews>
    <sheetView topLeftCell="A34" zoomScaleNormal="100" workbookViewId="0">
      <selection activeCell="C49" sqref="C49:Z4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КПК0113242!L14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82" t="s">
        <v>42</v>
      </c>
      <c r="B20" s="82"/>
      <c r="C20" s="15"/>
      <c r="D20" s="83" t="s">
        <v>86</v>
      </c>
      <c r="E20" s="84"/>
      <c r="F20" s="84"/>
      <c r="G20" s="84"/>
      <c r="H20" s="84"/>
      <c r="I20" s="84"/>
      <c r="J20" s="84"/>
      <c r="K20" s="15"/>
      <c r="L20" s="83" t="s">
        <v>88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87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282" t="str">
        <f>[1]КПК0114060!$L$32</f>
        <v>Надання послуг з організації культурного дозвілля населення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97" t="s">
        <v>18</v>
      </c>
      <c r="B35" s="97"/>
      <c r="C35" s="97"/>
      <c r="D35" s="97"/>
      <c r="E35" s="97"/>
      <c r="F35" s="97"/>
      <c r="G35" s="98" t="s">
        <v>19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61</v>
      </c>
    </row>
    <row r="36" spans="1:79" x14ac:dyDescent="0.2">
      <c r="A36" s="97">
        <v>1</v>
      </c>
      <c r="B36" s="97"/>
      <c r="C36" s="97"/>
      <c r="D36" s="97"/>
      <c r="E36" s="97"/>
      <c r="F36" s="97"/>
      <c r="G36" s="101" t="str">
        <f>[1]КПК0114060!$G$37</f>
        <v>Забезпечення організації культурного дозвілля населення та зміцнення культурних традицій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95" customHeight="1" x14ac:dyDescent="0.2">
      <c r="A43" s="97">
        <v>1</v>
      </c>
      <c r="B43" s="97"/>
      <c r="C43" s="109" t="str">
        <f>[1]КПК0114060!$D45</f>
        <v>зарплата та нарахування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111">
        <v>1527060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261">
        <f>AA43+AF43</f>
        <v>1527060</v>
      </c>
      <c r="AL43" s="112"/>
      <c r="AM43" s="112"/>
      <c r="AN43" s="112"/>
      <c r="AO43" s="112"/>
      <c r="AP43" s="111">
        <v>1526693.36</v>
      </c>
      <c r="AQ43" s="111"/>
      <c r="AR43" s="111"/>
      <c r="AS43" s="111"/>
      <c r="AT43" s="111"/>
      <c r="AU43" s="111"/>
      <c r="AV43" s="111"/>
      <c r="AW43" s="111"/>
      <c r="AX43" s="111"/>
      <c r="AY43" s="111"/>
      <c r="AZ43" s="261">
        <f>AP43+AU43</f>
        <v>1526693.36</v>
      </c>
      <c r="BA43" s="112"/>
      <c r="BB43" s="112"/>
      <c r="BC43" s="112"/>
      <c r="BD43" s="266">
        <f>AP43-AA43</f>
        <v>-366.63999999989755</v>
      </c>
      <c r="BE43" s="117"/>
      <c r="BF43" s="117"/>
      <c r="BG43" s="117"/>
      <c r="BH43" s="117"/>
      <c r="BI43" s="266">
        <f>AU43-AF43</f>
        <v>0</v>
      </c>
      <c r="BJ43" s="117"/>
      <c r="BK43" s="117"/>
      <c r="BL43" s="117"/>
      <c r="BM43" s="117"/>
      <c r="BN43" s="118">
        <f>BD43+BI43</f>
        <v>-366.63999999989755</v>
      </c>
      <c r="BO43" s="118"/>
      <c r="BP43" s="118"/>
      <c r="BQ43" s="118"/>
    </row>
    <row r="44" spans="1:79" ht="15.95" customHeight="1" x14ac:dyDescent="0.2">
      <c r="A44" s="97">
        <v>2</v>
      </c>
      <c r="B44" s="97"/>
      <c r="C44" s="109" t="str">
        <f>[1]КПК0114060!$D46</f>
        <v>придбання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10"/>
      <c r="AA44" s="111">
        <v>631540</v>
      </c>
      <c r="AB44" s="111"/>
      <c r="AC44" s="111"/>
      <c r="AD44" s="111"/>
      <c r="AE44" s="111"/>
      <c r="AF44" s="111"/>
      <c r="AG44" s="111"/>
      <c r="AH44" s="111"/>
      <c r="AI44" s="111"/>
      <c r="AJ44" s="111"/>
      <c r="AK44" s="261">
        <f t="shared" ref="AK44:AK51" si="0">AA44+AF44</f>
        <v>631540</v>
      </c>
      <c r="AL44" s="112"/>
      <c r="AM44" s="112"/>
      <c r="AN44" s="112"/>
      <c r="AO44" s="112"/>
      <c r="AP44" s="111">
        <v>243706.75</v>
      </c>
      <c r="AQ44" s="111"/>
      <c r="AR44" s="111"/>
      <c r="AS44" s="111"/>
      <c r="AT44" s="111"/>
      <c r="AU44" s="111"/>
      <c r="AV44" s="111"/>
      <c r="AW44" s="111"/>
      <c r="AX44" s="111"/>
      <c r="AY44" s="111"/>
      <c r="AZ44" s="261">
        <f t="shared" ref="AZ44:AZ51" si="1">AP44+AU44</f>
        <v>243706.75</v>
      </c>
      <c r="BA44" s="112"/>
      <c r="BB44" s="112"/>
      <c r="BC44" s="112"/>
      <c r="BD44" s="266">
        <f t="shared" ref="BD44:BD51" si="2">AP44-AA44</f>
        <v>-387833.25</v>
      </c>
      <c r="BE44" s="117"/>
      <c r="BF44" s="117"/>
      <c r="BG44" s="117"/>
      <c r="BH44" s="117"/>
      <c r="BI44" s="266">
        <f t="shared" ref="BI44:BI51" si="3">AU44-AF44</f>
        <v>0</v>
      </c>
      <c r="BJ44" s="117"/>
      <c r="BK44" s="117"/>
      <c r="BL44" s="117"/>
      <c r="BM44" s="117"/>
      <c r="BN44" s="118">
        <f t="shared" ref="BN44:BN51" si="4">BD44+BI44</f>
        <v>-387833.25</v>
      </c>
      <c r="BO44" s="118"/>
      <c r="BP44" s="118"/>
      <c r="BQ44" s="118"/>
    </row>
    <row r="45" spans="1:79" ht="15.95" customHeight="1" x14ac:dyDescent="0.2">
      <c r="A45" s="98" t="s">
        <v>232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100"/>
    </row>
    <row r="46" spans="1:79" ht="15.95" customHeight="1" x14ac:dyDescent="0.2">
      <c r="A46" s="97">
        <v>3</v>
      </c>
      <c r="B46" s="97"/>
      <c r="C46" s="109" t="str">
        <f>[1]КПК0114060!$D47</f>
        <v>послуги (крім комунальних)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10"/>
      <c r="AA46" s="111">
        <v>29900</v>
      </c>
      <c r="AB46" s="111"/>
      <c r="AC46" s="111"/>
      <c r="AD46" s="111"/>
      <c r="AE46" s="111"/>
      <c r="AF46" s="111"/>
      <c r="AG46" s="111"/>
      <c r="AH46" s="111"/>
      <c r="AI46" s="111"/>
      <c r="AJ46" s="111"/>
      <c r="AK46" s="261">
        <f t="shared" si="0"/>
        <v>29900</v>
      </c>
      <c r="AL46" s="112"/>
      <c r="AM46" s="112"/>
      <c r="AN46" s="112"/>
      <c r="AO46" s="112"/>
      <c r="AP46" s="111">
        <v>29275.18</v>
      </c>
      <c r="AQ46" s="111"/>
      <c r="AR46" s="111"/>
      <c r="AS46" s="111"/>
      <c r="AT46" s="111"/>
      <c r="AU46" s="111"/>
      <c r="AV46" s="111"/>
      <c r="AW46" s="111"/>
      <c r="AX46" s="111"/>
      <c r="AY46" s="111"/>
      <c r="AZ46" s="261">
        <f t="shared" si="1"/>
        <v>29275.18</v>
      </c>
      <c r="BA46" s="112"/>
      <c r="BB46" s="112"/>
      <c r="BC46" s="112"/>
      <c r="BD46" s="266">
        <f t="shared" si="2"/>
        <v>-624.81999999999971</v>
      </c>
      <c r="BE46" s="117"/>
      <c r="BF46" s="117"/>
      <c r="BG46" s="117"/>
      <c r="BH46" s="117"/>
      <c r="BI46" s="266">
        <f t="shared" si="3"/>
        <v>0</v>
      </c>
      <c r="BJ46" s="117"/>
      <c r="BK46" s="117"/>
      <c r="BL46" s="117"/>
      <c r="BM46" s="117"/>
      <c r="BN46" s="118">
        <f t="shared" si="4"/>
        <v>-624.81999999999971</v>
      </c>
      <c r="BO46" s="118"/>
      <c r="BP46" s="118"/>
      <c r="BQ46" s="118"/>
    </row>
    <row r="47" spans="1:79" ht="15.95" customHeight="1" x14ac:dyDescent="0.2">
      <c r="A47" s="97">
        <v>4</v>
      </c>
      <c r="B47" s="97"/>
      <c r="C47" s="109" t="str">
        <f>[1]КПК0114060!$D50</f>
        <v>оплата енергоносіїв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10"/>
      <c r="AA47" s="111">
        <v>380073</v>
      </c>
      <c r="AB47" s="111"/>
      <c r="AC47" s="111"/>
      <c r="AD47" s="111"/>
      <c r="AE47" s="111"/>
      <c r="AF47" s="111"/>
      <c r="AG47" s="111"/>
      <c r="AH47" s="111"/>
      <c r="AI47" s="111"/>
      <c r="AJ47" s="111"/>
      <c r="AK47" s="261">
        <f t="shared" si="0"/>
        <v>380073</v>
      </c>
      <c r="AL47" s="112"/>
      <c r="AM47" s="112"/>
      <c r="AN47" s="112"/>
      <c r="AO47" s="112"/>
      <c r="AP47" s="111">
        <v>368517.71</v>
      </c>
      <c r="AQ47" s="111"/>
      <c r="AR47" s="111"/>
      <c r="AS47" s="111"/>
      <c r="AT47" s="111"/>
      <c r="AU47" s="111"/>
      <c r="AV47" s="111"/>
      <c r="AW47" s="111"/>
      <c r="AX47" s="111"/>
      <c r="AY47" s="111"/>
      <c r="AZ47" s="261">
        <f t="shared" si="1"/>
        <v>368517.71</v>
      </c>
      <c r="BA47" s="112"/>
      <c r="BB47" s="112"/>
      <c r="BC47" s="112"/>
      <c r="BD47" s="266">
        <f t="shared" si="2"/>
        <v>-11555.289999999979</v>
      </c>
      <c r="BE47" s="117"/>
      <c r="BF47" s="117"/>
      <c r="BG47" s="117"/>
      <c r="BH47" s="117"/>
      <c r="BI47" s="266">
        <f t="shared" si="3"/>
        <v>0</v>
      </c>
      <c r="BJ47" s="117"/>
      <c r="BK47" s="117"/>
      <c r="BL47" s="117"/>
      <c r="BM47" s="117"/>
      <c r="BN47" s="118">
        <f t="shared" si="4"/>
        <v>-11555.289999999979</v>
      </c>
      <c r="BO47" s="118"/>
      <c r="BP47" s="118"/>
      <c r="BQ47" s="118"/>
    </row>
    <row r="48" spans="1:79" ht="15.95" customHeight="1" x14ac:dyDescent="0.2">
      <c r="A48" s="98" t="s">
        <v>173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100"/>
    </row>
    <row r="49" spans="1:79" ht="15.95" customHeight="1" x14ac:dyDescent="0.2">
      <c r="A49" s="97">
        <v>5</v>
      </c>
      <c r="B49" s="97"/>
      <c r="C49" s="109" t="str">
        <f>[1]КПК0114060!$D51</f>
        <v>послуги з навчання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1">
        <v>602</v>
      </c>
      <c r="AB49" s="111"/>
      <c r="AC49" s="111"/>
      <c r="AD49" s="111"/>
      <c r="AE49" s="111"/>
      <c r="AF49" s="111"/>
      <c r="AG49" s="111"/>
      <c r="AH49" s="111"/>
      <c r="AI49" s="111"/>
      <c r="AJ49" s="111"/>
      <c r="AK49" s="261">
        <f t="shared" si="0"/>
        <v>602</v>
      </c>
      <c r="AL49" s="112"/>
      <c r="AM49" s="112"/>
      <c r="AN49" s="112"/>
      <c r="AO49" s="112"/>
      <c r="AP49" s="111">
        <v>602</v>
      </c>
      <c r="AQ49" s="111"/>
      <c r="AR49" s="111"/>
      <c r="AS49" s="111"/>
      <c r="AT49" s="111"/>
      <c r="AU49" s="111"/>
      <c r="AV49" s="111"/>
      <c r="AW49" s="111"/>
      <c r="AX49" s="111"/>
      <c r="AY49" s="111"/>
      <c r="AZ49" s="261">
        <f t="shared" si="1"/>
        <v>602</v>
      </c>
      <c r="BA49" s="112"/>
      <c r="BB49" s="112"/>
      <c r="BC49" s="112"/>
      <c r="BD49" s="266">
        <f t="shared" si="2"/>
        <v>0</v>
      </c>
      <c r="BE49" s="117"/>
      <c r="BF49" s="117"/>
      <c r="BG49" s="117"/>
      <c r="BH49" s="117"/>
      <c r="BI49" s="266">
        <f t="shared" si="3"/>
        <v>0</v>
      </c>
      <c r="BJ49" s="117"/>
      <c r="BK49" s="117"/>
      <c r="BL49" s="117"/>
      <c r="BM49" s="117"/>
      <c r="BN49" s="118">
        <f t="shared" si="4"/>
        <v>0</v>
      </c>
      <c r="BO49" s="118"/>
      <c r="BP49" s="118"/>
      <c r="BQ49" s="118"/>
    </row>
    <row r="50" spans="1:79" ht="15.95" customHeight="1" x14ac:dyDescent="0.2">
      <c r="A50" s="97">
        <v>6</v>
      </c>
      <c r="B50" s="97"/>
      <c r="C50" s="109" t="str">
        <f>[1]КПК0114060!$D52</f>
        <v>інші видатки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10"/>
      <c r="AA50" s="111">
        <v>2025</v>
      </c>
      <c r="AB50" s="111"/>
      <c r="AC50" s="111"/>
      <c r="AD50" s="111"/>
      <c r="AE50" s="111"/>
      <c r="AF50" s="111"/>
      <c r="AG50" s="111"/>
      <c r="AH50" s="111"/>
      <c r="AI50" s="111"/>
      <c r="AJ50" s="111"/>
      <c r="AK50" s="261">
        <f t="shared" si="0"/>
        <v>2025</v>
      </c>
      <c r="AL50" s="112"/>
      <c r="AM50" s="112"/>
      <c r="AN50" s="112"/>
      <c r="AO50" s="112"/>
      <c r="AP50" s="111">
        <v>1956.21</v>
      </c>
      <c r="AQ50" s="111"/>
      <c r="AR50" s="111"/>
      <c r="AS50" s="111"/>
      <c r="AT50" s="111"/>
      <c r="AU50" s="111"/>
      <c r="AV50" s="111"/>
      <c r="AW50" s="111"/>
      <c r="AX50" s="111"/>
      <c r="AY50" s="111"/>
      <c r="AZ50" s="261">
        <f t="shared" si="1"/>
        <v>1956.21</v>
      </c>
      <c r="BA50" s="112"/>
      <c r="BB50" s="112"/>
      <c r="BC50" s="112"/>
      <c r="BD50" s="266">
        <f t="shared" si="2"/>
        <v>-68.789999999999964</v>
      </c>
      <c r="BE50" s="117"/>
      <c r="BF50" s="117"/>
      <c r="BG50" s="117"/>
      <c r="BH50" s="117"/>
      <c r="BI50" s="266">
        <f t="shared" si="3"/>
        <v>0</v>
      </c>
      <c r="BJ50" s="117"/>
      <c r="BK50" s="117"/>
      <c r="BL50" s="117"/>
      <c r="BM50" s="117"/>
      <c r="BN50" s="118">
        <f t="shared" si="4"/>
        <v>-68.789999999999964</v>
      </c>
      <c r="BO50" s="118"/>
      <c r="BP50" s="118"/>
      <c r="BQ50" s="118"/>
    </row>
    <row r="51" spans="1:79" ht="15.75" customHeight="1" x14ac:dyDescent="0.2">
      <c r="A51" s="97">
        <v>7</v>
      </c>
      <c r="B51" s="97"/>
      <c r="C51" s="109" t="str">
        <f>[1]КПК0114060!$D53</f>
        <v>капремонт приміщення КЗ МККД по вул.Сосюри, 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10"/>
      <c r="AA51" s="111"/>
      <c r="AB51" s="111"/>
      <c r="AC51" s="111"/>
      <c r="AD51" s="111"/>
      <c r="AE51" s="111"/>
      <c r="AF51" s="111">
        <v>326630</v>
      </c>
      <c r="AG51" s="111"/>
      <c r="AH51" s="111"/>
      <c r="AI51" s="111"/>
      <c r="AJ51" s="111"/>
      <c r="AK51" s="261">
        <f t="shared" si="0"/>
        <v>326630</v>
      </c>
      <c r="AL51" s="112"/>
      <c r="AM51" s="112"/>
      <c r="AN51" s="112"/>
      <c r="AO51" s="112"/>
      <c r="AP51" s="111"/>
      <c r="AQ51" s="111"/>
      <c r="AR51" s="111"/>
      <c r="AS51" s="111"/>
      <c r="AT51" s="111"/>
      <c r="AU51" s="111">
        <v>322530.31</v>
      </c>
      <c r="AV51" s="111"/>
      <c r="AW51" s="111"/>
      <c r="AX51" s="111"/>
      <c r="AY51" s="111"/>
      <c r="AZ51" s="261">
        <f t="shared" si="1"/>
        <v>322530.31</v>
      </c>
      <c r="BA51" s="112"/>
      <c r="BB51" s="112"/>
      <c r="BC51" s="112"/>
      <c r="BD51" s="266">
        <f t="shared" si="2"/>
        <v>0</v>
      </c>
      <c r="BE51" s="117"/>
      <c r="BF51" s="117"/>
      <c r="BG51" s="117"/>
      <c r="BH51" s="117"/>
      <c r="BI51" s="266">
        <f t="shared" si="3"/>
        <v>-4099.6900000000023</v>
      </c>
      <c r="BJ51" s="117"/>
      <c r="BK51" s="117"/>
      <c r="BL51" s="117"/>
      <c r="BM51" s="117"/>
      <c r="BN51" s="118">
        <f t="shared" si="4"/>
        <v>-4099.6900000000023</v>
      </c>
      <c r="BO51" s="118"/>
      <c r="BP51" s="118"/>
      <c r="BQ51" s="118"/>
      <c r="CA51" s="1" t="s">
        <v>24</v>
      </c>
    </row>
    <row r="52" spans="1:79" s="22" customFormat="1" ht="12" x14ac:dyDescent="0.2">
      <c r="A52" s="172"/>
      <c r="B52" s="172"/>
      <c r="C52" s="267" t="s">
        <v>62</v>
      </c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8"/>
      <c r="AA52" s="136">
        <f>SUM(AA43:AE51)</f>
        <v>2571200</v>
      </c>
      <c r="AB52" s="136"/>
      <c r="AC52" s="136"/>
      <c r="AD52" s="136"/>
      <c r="AE52" s="136"/>
      <c r="AF52" s="136">
        <f>SUM(AF43:AJ51)</f>
        <v>326630</v>
      </c>
      <c r="AG52" s="136"/>
      <c r="AH52" s="136"/>
      <c r="AI52" s="136"/>
      <c r="AJ52" s="136"/>
      <c r="AK52" s="136">
        <f>AA52+AF52</f>
        <v>2897830</v>
      </c>
      <c r="AL52" s="136"/>
      <c r="AM52" s="136"/>
      <c r="AN52" s="136"/>
      <c r="AO52" s="136"/>
      <c r="AP52" s="136">
        <f>SUM(AP43:AT51)</f>
        <v>2170751.21</v>
      </c>
      <c r="AQ52" s="136"/>
      <c r="AR52" s="136"/>
      <c r="AS52" s="136"/>
      <c r="AT52" s="136"/>
      <c r="AU52" s="136">
        <f>SUM(AU43:AY51)</f>
        <v>322530.31</v>
      </c>
      <c r="AV52" s="136"/>
      <c r="AW52" s="136"/>
      <c r="AX52" s="136"/>
      <c r="AY52" s="136"/>
      <c r="AZ52" s="136">
        <f>AP52+AU52</f>
        <v>2493281.52</v>
      </c>
      <c r="BA52" s="136"/>
      <c r="BB52" s="136"/>
      <c r="BC52" s="136"/>
      <c r="BD52" s="136">
        <f>AP52-AA52</f>
        <v>-400448.79000000004</v>
      </c>
      <c r="BE52" s="136"/>
      <c r="BF52" s="136"/>
      <c r="BG52" s="136"/>
      <c r="BH52" s="136"/>
      <c r="BI52" s="136">
        <f>AU52-AF52</f>
        <v>-4099.6900000000023</v>
      </c>
      <c r="BJ52" s="136"/>
      <c r="BK52" s="136"/>
      <c r="BL52" s="136"/>
      <c r="BM52" s="136"/>
      <c r="BN52" s="136">
        <f>BD52+BI52</f>
        <v>-404548.48000000004</v>
      </c>
      <c r="BO52" s="136"/>
      <c r="BP52" s="136"/>
      <c r="BQ52" s="136"/>
      <c r="CA52" s="22" t="s">
        <v>25</v>
      </c>
    </row>
    <row r="54" spans="1:79" ht="15.75" customHeight="1" x14ac:dyDescent="0.2">
      <c r="A54" s="105" t="s">
        <v>52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</row>
    <row r="55" spans="1:79" ht="15" customHeight="1" x14ac:dyDescent="0.2">
      <c r="A55" s="108" t="s">
        <v>68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</row>
    <row r="56" spans="1:79" ht="28.5" customHeight="1" x14ac:dyDescent="0.2">
      <c r="A56" s="93" t="s">
        <v>34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 t="s">
        <v>30</v>
      </c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 t="s">
        <v>54</v>
      </c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 t="s">
        <v>3</v>
      </c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2"/>
      <c r="BN56" s="2"/>
      <c r="BO56" s="2"/>
      <c r="BP56" s="2"/>
      <c r="BQ56" s="2"/>
    </row>
    <row r="57" spans="1:79" ht="29.1" customHeight="1" x14ac:dyDescent="0.2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 t="s">
        <v>5</v>
      </c>
      <c r="R57" s="93"/>
      <c r="S57" s="93"/>
      <c r="T57" s="93"/>
      <c r="U57" s="93"/>
      <c r="V57" s="93" t="s">
        <v>4</v>
      </c>
      <c r="W57" s="93"/>
      <c r="X57" s="93"/>
      <c r="Y57" s="93"/>
      <c r="Z57" s="93"/>
      <c r="AA57" s="93" t="s">
        <v>31</v>
      </c>
      <c r="AB57" s="93"/>
      <c r="AC57" s="93"/>
      <c r="AD57" s="93"/>
      <c r="AE57" s="93"/>
      <c r="AF57" s="93"/>
      <c r="AG57" s="93" t="s">
        <v>5</v>
      </c>
      <c r="AH57" s="93"/>
      <c r="AI57" s="93"/>
      <c r="AJ57" s="93"/>
      <c r="AK57" s="93"/>
      <c r="AL57" s="93" t="s">
        <v>4</v>
      </c>
      <c r="AM57" s="93"/>
      <c r="AN57" s="93"/>
      <c r="AO57" s="93"/>
      <c r="AP57" s="93"/>
      <c r="AQ57" s="93" t="s">
        <v>31</v>
      </c>
      <c r="AR57" s="93"/>
      <c r="AS57" s="93"/>
      <c r="AT57" s="93"/>
      <c r="AU57" s="93"/>
      <c r="AV57" s="93"/>
      <c r="AW57" s="153" t="s">
        <v>5</v>
      </c>
      <c r="AX57" s="154"/>
      <c r="AY57" s="154"/>
      <c r="AZ57" s="154"/>
      <c r="BA57" s="155"/>
      <c r="BB57" s="153" t="s">
        <v>4</v>
      </c>
      <c r="BC57" s="154"/>
      <c r="BD57" s="154"/>
      <c r="BE57" s="154"/>
      <c r="BF57" s="155"/>
      <c r="BG57" s="93" t="s">
        <v>31</v>
      </c>
      <c r="BH57" s="93"/>
      <c r="BI57" s="93"/>
      <c r="BJ57" s="93"/>
      <c r="BK57" s="93"/>
      <c r="BL57" s="93"/>
      <c r="BM57" s="2"/>
      <c r="BN57" s="2"/>
      <c r="BO57" s="2"/>
      <c r="BP57" s="2"/>
      <c r="BQ57" s="2"/>
    </row>
    <row r="58" spans="1:79" ht="15.95" customHeight="1" x14ac:dyDescent="0.25">
      <c r="A58" s="93">
        <v>1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>
        <v>2</v>
      </c>
      <c r="R58" s="93"/>
      <c r="S58" s="93"/>
      <c r="T58" s="93"/>
      <c r="U58" s="93"/>
      <c r="V58" s="93">
        <v>3</v>
      </c>
      <c r="W58" s="93"/>
      <c r="X58" s="93"/>
      <c r="Y58" s="93"/>
      <c r="Z58" s="93"/>
      <c r="AA58" s="93">
        <v>4</v>
      </c>
      <c r="AB58" s="93"/>
      <c r="AC58" s="93"/>
      <c r="AD58" s="93"/>
      <c r="AE58" s="93"/>
      <c r="AF58" s="93"/>
      <c r="AG58" s="93">
        <v>5</v>
      </c>
      <c r="AH58" s="93"/>
      <c r="AI58" s="93"/>
      <c r="AJ58" s="93"/>
      <c r="AK58" s="93"/>
      <c r="AL58" s="93">
        <v>6</v>
      </c>
      <c r="AM58" s="93"/>
      <c r="AN58" s="93"/>
      <c r="AO58" s="93"/>
      <c r="AP58" s="93"/>
      <c r="AQ58" s="93">
        <v>7</v>
      </c>
      <c r="AR58" s="93"/>
      <c r="AS58" s="93"/>
      <c r="AT58" s="93"/>
      <c r="AU58" s="93"/>
      <c r="AV58" s="93"/>
      <c r="AW58" s="93">
        <v>8</v>
      </c>
      <c r="AX58" s="93"/>
      <c r="AY58" s="93"/>
      <c r="AZ58" s="93"/>
      <c r="BA58" s="93"/>
      <c r="BB58" s="128">
        <v>9</v>
      </c>
      <c r="BC58" s="128"/>
      <c r="BD58" s="128"/>
      <c r="BE58" s="128"/>
      <c r="BF58" s="128"/>
      <c r="BG58" s="128">
        <v>10</v>
      </c>
      <c r="BH58" s="128"/>
      <c r="BI58" s="128"/>
      <c r="BJ58" s="128"/>
      <c r="BK58" s="128"/>
      <c r="BL58" s="128"/>
      <c r="BM58" s="6"/>
      <c r="BN58" s="6"/>
      <c r="BO58" s="6"/>
      <c r="BP58" s="6"/>
      <c r="BQ58" s="6"/>
    </row>
    <row r="59" spans="1:79" ht="18" hidden="1" customHeight="1" x14ac:dyDescent="0.2">
      <c r="A59" s="129" t="s">
        <v>19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11" t="s">
        <v>15</v>
      </c>
      <c r="R59" s="111"/>
      <c r="S59" s="111"/>
      <c r="T59" s="111"/>
      <c r="U59" s="111"/>
      <c r="V59" s="111" t="s">
        <v>14</v>
      </c>
      <c r="W59" s="111"/>
      <c r="X59" s="111"/>
      <c r="Y59" s="111"/>
      <c r="Z59" s="111"/>
      <c r="AA59" s="112" t="s">
        <v>21</v>
      </c>
      <c r="AB59" s="118"/>
      <c r="AC59" s="118"/>
      <c r="AD59" s="118"/>
      <c r="AE59" s="118"/>
      <c r="AF59" s="118"/>
      <c r="AG59" s="111" t="s">
        <v>16</v>
      </c>
      <c r="AH59" s="111"/>
      <c r="AI59" s="111"/>
      <c r="AJ59" s="111"/>
      <c r="AK59" s="111"/>
      <c r="AL59" s="111" t="s">
        <v>17</v>
      </c>
      <c r="AM59" s="111"/>
      <c r="AN59" s="111"/>
      <c r="AO59" s="111"/>
      <c r="AP59" s="111"/>
      <c r="AQ59" s="112" t="s">
        <v>21</v>
      </c>
      <c r="AR59" s="118"/>
      <c r="AS59" s="118"/>
      <c r="AT59" s="118"/>
      <c r="AU59" s="118"/>
      <c r="AV59" s="118"/>
      <c r="AW59" s="290" t="s">
        <v>22</v>
      </c>
      <c r="AX59" s="288"/>
      <c r="AY59" s="288"/>
      <c r="AZ59" s="288"/>
      <c r="BA59" s="289"/>
      <c r="BB59" s="290" t="s">
        <v>22</v>
      </c>
      <c r="BC59" s="288"/>
      <c r="BD59" s="288"/>
      <c r="BE59" s="288"/>
      <c r="BF59" s="289"/>
      <c r="BG59" s="118" t="s">
        <v>21</v>
      </c>
      <c r="BH59" s="118"/>
      <c r="BI59" s="118"/>
      <c r="BJ59" s="118"/>
      <c r="BK59" s="118"/>
      <c r="BL59" s="118"/>
      <c r="BM59" s="7"/>
      <c r="BN59" s="7"/>
      <c r="BO59" s="7"/>
      <c r="BP59" s="7"/>
      <c r="BQ59" s="7"/>
      <c r="CA59" s="1" t="s">
        <v>26</v>
      </c>
    </row>
    <row r="60" spans="1:79" s="20" customFormat="1" ht="15.75" x14ac:dyDescent="0.2">
      <c r="A60" s="291" t="s">
        <v>63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>
        <f>Q60+V60</f>
        <v>0</v>
      </c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>
        <f>AG60+AL60</f>
        <v>0</v>
      </c>
      <c r="AR60" s="283"/>
      <c r="AS60" s="283"/>
      <c r="AT60" s="283"/>
      <c r="AU60" s="283"/>
      <c r="AV60" s="283"/>
      <c r="AW60" s="283">
        <f>AG60-Q60</f>
        <v>0</v>
      </c>
      <c r="AX60" s="283"/>
      <c r="AY60" s="283"/>
      <c r="AZ60" s="283"/>
      <c r="BA60" s="283"/>
      <c r="BB60" s="292">
        <f>AL60-V60</f>
        <v>0</v>
      </c>
      <c r="BC60" s="292"/>
      <c r="BD60" s="292"/>
      <c r="BE60" s="292"/>
      <c r="BF60" s="292"/>
      <c r="BG60" s="292">
        <f>AW60+BB60</f>
        <v>0</v>
      </c>
      <c r="BH60" s="292"/>
      <c r="BI60" s="292"/>
      <c r="BJ60" s="292"/>
      <c r="BK60" s="292"/>
      <c r="BL60" s="292"/>
      <c r="BM60" s="21"/>
      <c r="BN60" s="21"/>
      <c r="BO60" s="21"/>
      <c r="BP60" s="21"/>
      <c r="BQ60" s="21"/>
      <c r="CA60" s="20" t="s">
        <v>27</v>
      </c>
    </row>
    <row r="62" spans="1:79" ht="15.75" customHeight="1" x14ac:dyDescent="0.2">
      <c r="A62" s="105" t="s">
        <v>53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</row>
    <row r="64" spans="1:79" s="64" customFormat="1" ht="24" customHeight="1" x14ac:dyDescent="0.15">
      <c r="A64" s="309" t="s">
        <v>10</v>
      </c>
      <c r="B64" s="310"/>
      <c r="C64" s="309" t="s">
        <v>9</v>
      </c>
      <c r="D64" s="313"/>
      <c r="E64" s="313"/>
      <c r="F64" s="313"/>
      <c r="G64" s="313"/>
      <c r="H64" s="313"/>
      <c r="I64" s="310"/>
      <c r="J64" s="309" t="s">
        <v>8</v>
      </c>
      <c r="K64" s="313"/>
      <c r="L64" s="313"/>
      <c r="M64" s="313"/>
      <c r="N64" s="310"/>
      <c r="O64" s="309" t="s">
        <v>7</v>
      </c>
      <c r="P64" s="313"/>
      <c r="Q64" s="313"/>
      <c r="R64" s="313"/>
      <c r="S64" s="313"/>
      <c r="T64" s="313"/>
      <c r="U64" s="313"/>
      <c r="V64" s="313"/>
      <c r="W64" s="313"/>
      <c r="X64" s="310"/>
      <c r="Y64" s="305" t="s">
        <v>30</v>
      </c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 t="s">
        <v>55</v>
      </c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15" t="s">
        <v>3</v>
      </c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5"/>
      <c r="BR64" s="62"/>
      <c r="BS64" s="62"/>
      <c r="BT64" s="62"/>
      <c r="BU64" s="62"/>
      <c r="BV64" s="62"/>
      <c r="BW64" s="62"/>
      <c r="BX64" s="62"/>
      <c r="BY64" s="62"/>
      <c r="BZ64" s="63"/>
    </row>
    <row r="65" spans="1:79" s="64" customFormat="1" ht="15.75" customHeight="1" x14ac:dyDescent="0.15">
      <c r="A65" s="311"/>
      <c r="B65" s="312"/>
      <c r="C65" s="311"/>
      <c r="D65" s="314"/>
      <c r="E65" s="314"/>
      <c r="F65" s="314"/>
      <c r="G65" s="314"/>
      <c r="H65" s="314"/>
      <c r="I65" s="312"/>
      <c r="J65" s="311"/>
      <c r="K65" s="314"/>
      <c r="L65" s="314"/>
      <c r="M65" s="314"/>
      <c r="N65" s="312"/>
      <c r="O65" s="311"/>
      <c r="P65" s="314"/>
      <c r="Q65" s="314"/>
      <c r="R65" s="314"/>
      <c r="S65" s="314"/>
      <c r="T65" s="314"/>
      <c r="U65" s="314"/>
      <c r="V65" s="314"/>
      <c r="W65" s="314"/>
      <c r="X65" s="312"/>
      <c r="Y65" s="316" t="s">
        <v>5</v>
      </c>
      <c r="Z65" s="317"/>
      <c r="AA65" s="317"/>
      <c r="AB65" s="317"/>
      <c r="AC65" s="318"/>
      <c r="AD65" s="316" t="s">
        <v>4</v>
      </c>
      <c r="AE65" s="317"/>
      <c r="AF65" s="317"/>
      <c r="AG65" s="317"/>
      <c r="AH65" s="318"/>
      <c r="AI65" s="305" t="s">
        <v>31</v>
      </c>
      <c r="AJ65" s="305"/>
      <c r="AK65" s="305"/>
      <c r="AL65" s="305"/>
      <c r="AM65" s="305"/>
      <c r="AN65" s="305" t="s">
        <v>5</v>
      </c>
      <c r="AO65" s="305"/>
      <c r="AP65" s="305"/>
      <c r="AQ65" s="305"/>
      <c r="AR65" s="305"/>
      <c r="AS65" s="305" t="s">
        <v>4</v>
      </c>
      <c r="AT65" s="305"/>
      <c r="AU65" s="305"/>
      <c r="AV65" s="305"/>
      <c r="AW65" s="305"/>
      <c r="AX65" s="305" t="s">
        <v>31</v>
      </c>
      <c r="AY65" s="305"/>
      <c r="AZ65" s="305"/>
      <c r="BA65" s="305"/>
      <c r="BB65" s="305"/>
      <c r="BC65" s="305" t="s">
        <v>5</v>
      </c>
      <c r="BD65" s="305"/>
      <c r="BE65" s="305"/>
      <c r="BF65" s="305"/>
      <c r="BG65" s="305"/>
      <c r="BH65" s="305" t="s">
        <v>4</v>
      </c>
      <c r="BI65" s="305"/>
      <c r="BJ65" s="305"/>
      <c r="BK65" s="305"/>
      <c r="BL65" s="305"/>
      <c r="BM65" s="305" t="s">
        <v>31</v>
      </c>
      <c r="BN65" s="305"/>
      <c r="BO65" s="305"/>
      <c r="BP65" s="305"/>
      <c r="BQ65" s="305"/>
      <c r="BR65" s="65"/>
      <c r="BS65" s="65"/>
      <c r="BT65" s="65"/>
      <c r="BU65" s="65"/>
      <c r="BV65" s="65"/>
      <c r="BW65" s="65"/>
      <c r="BX65" s="65"/>
      <c r="BY65" s="65"/>
      <c r="BZ65" s="63"/>
    </row>
    <row r="66" spans="1:79" s="58" customFormat="1" ht="15.95" customHeight="1" x14ac:dyDescent="0.2">
      <c r="A66" s="160">
        <v>1</v>
      </c>
      <c r="B66" s="160"/>
      <c r="C66" s="160">
        <v>2</v>
      </c>
      <c r="D66" s="160"/>
      <c r="E66" s="160"/>
      <c r="F66" s="160"/>
      <c r="G66" s="160"/>
      <c r="H66" s="160"/>
      <c r="I66" s="160"/>
      <c r="J66" s="160">
        <v>3</v>
      </c>
      <c r="K66" s="160"/>
      <c r="L66" s="160"/>
      <c r="M66" s="160"/>
      <c r="N66" s="160"/>
      <c r="O66" s="160">
        <v>4</v>
      </c>
      <c r="P66" s="160"/>
      <c r="Q66" s="160"/>
      <c r="R66" s="160"/>
      <c r="S66" s="160"/>
      <c r="T66" s="160"/>
      <c r="U66" s="160"/>
      <c r="V66" s="160"/>
      <c r="W66" s="160"/>
      <c r="X66" s="160"/>
      <c r="Y66" s="160">
        <v>5</v>
      </c>
      <c r="Z66" s="160"/>
      <c r="AA66" s="160"/>
      <c r="AB66" s="160"/>
      <c r="AC66" s="160"/>
      <c r="AD66" s="160">
        <v>6</v>
      </c>
      <c r="AE66" s="160"/>
      <c r="AF66" s="160"/>
      <c r="AG66" s="160"/>
      <c r="AH66" s="160"/>
      <c r="AI66" s="160">
        <v>7</v>
      </c>
      <c r="AJ66" s="160"/>
      <c r="AK66" s="160"/>
      <c r="AL66" s="160"/>
      <c r="AM66" s="160"/>
      <c r="AN66" s="306">
        <v>8</v>
      </c>
      <c r="AO66" s="307"/>
      <c r="AP66" s="307"/>
      <c r="AQ66" s="307"/>
      <c r="AR66" s="308"/>
      <c r="AS66" s="306">
        <v>9</v>
      </c>
      <c r="AT66" s="307"/>
      <c r="AU66" s="307"/>
      <c r="AV66" s="307"/>
      <c r="AW66" s="308"/>
      <c r="AX66" s="306">
        <v>10</v>
      </c>
      <c r="AY66" s="307"/>
      <c r="AZ66" s="307"/>
      <c r="BA66" s="307"/>
      <c r="BB66" s="308"/>
      <c r="BC66" s="306">
        <v>11</v>
      </c>
      <c r="BD66" s="307"/>
      <c r="BE66" s="307"/>
      <c r="BF66" s="307"/>
      <c r="BG66" s="308"/>
      <c r="BH66" s="306">
        <v>12</v>
      </c>
      <c r="BI66" s="307"/>
      <c r="BJ66" s="307"/>
      <c r="BK66" s="307"/>
      <c r="BL66" s="308"/>
      <c r="BM66" s="306">
        <v>13</v>
      </c>
      <c r="BN66" s="307"/>
      <c r="BO66" s="307"/>
      <c r="BP66" s="307"/>
      <c r="BQ66" s="308"/>
      <c r="BR66" s="59"/>
      <c r="BS66" s="59"/>
      <c r="BT66" s="59"/>
      <c r="BU66" s="59"/>
      <c r="BV66" s="59"/>
      <c r="BW66" s="59"/>
      <c r="BX66" s="59"/>
      <c r="BY66" s="59"/>
      <c r="BZ66" s="57"/>
    </row>
    <row r="67" spans="1:79" s="28" customFormat="1" ht="15.95" customHeight="1" x14ac:dyDescent="0.15">
      <c r="A67" s="184">
        <v>1</v>
      </c>
      <c r="B67" s="184"/>
      <c r="C67" s="177" t="str">
        <f>[1]КПК0114060!$G68</f>
        <v>Затрат</v>
      </c>
      <c r="D67" s="178"/>
      <c r="E67" s="178"/>
      <c r="F67" s="178"/>
      <c r="G67" s="178"/>
      <c r="H67" s="178"/>
      <c r="I67" s="179"/>
      <c r="J67" s="176"/>
      <c r="K67" s="176"/>
      <c r="L67" s="176"/>
      <c r="M67" s="176"/>
      <c r="N67" s="176"/>
      <c r="O67" s="180"/>
      <c r="P67" s="180"/>
      <c r="Q67" s="180"/>
      <c r="R67" s="180"/>
      <c r="S67" s="180"/>
      <c r="T67" s="180"/>
      <c r="U67" s="180"/>
      <c r="V67" s="180"/>
      <c r="W67" s="180"/>
      <c r="X67" s="177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2"/>
      <c r="BN67" s="182"/>
      <c r="BO67" s="182"/>
      <c r="BP67" s="182"/>
      <c r="BQ67" s="182"/>
      <c r="BR67" s="34"/>
      <c r="BS67" s="34"/>
      <c r="BT67" s="34"/>
      <c r="BU67" s="34"/>
      <c r="BV67" s="34"/>
      <c r="BW67" s="34"/>
      <c r="BX67" s="34"/>
      <c r="BY67" s="34"/>
      <c r="BZ67" s="35"/>
    </row>
    <row r="68" spans="1:79" s="58" customFormat="1" ht="15.95" customHeight="1" x14ac:dyDescent="0.2">
      <c r="A68" s="156" t="s">
        <v>174</v>
      </c>
      <c r="B68" s="156"/>
      <c r="C68" s="157" t="str">
        <f>[1]КПК0114060!$G69</f>
        <v>Обсяг витрат</v>
      </c>
      <c r="D68" s="158"/>
      <c r="E68" s="158"/>
      <c r="F68" s="158"/>
      <c r="G68" s="158"/>
      <c r="H68" s="158"/>
      <c r="I68" s="159"/>
      <c r="J68" s="160" t="str">
        <f>[1]КПК0114060!$Z69</f>
        <v>грн</v>
      </c>
      <c r="K68" s="160"/>
      <c r="L68" s="160"/>
      <c r="M68" s="160"/>
      <c r="N68" s="160"/>
      <c r="O68" s="161" t="str">
        <f>[1]КПК0114060!$AE69</f>
        <v>кошторис</v>
      </c>
      <c r="P68" s="161"/>
      <c r="Q68" s="161"/>
      <c r="R68" s="161"/>
      <c r="S68" s="161"/>
      <c r="T68" s="161"/>
      <c r="U68" s="161"/>
      <c r="V68" s="161"/>
      <c r="W68" s="161"/>
      <c r="X68" s="157"/>
      <c r="Y68" s="162">
        <f>[1]КПК0114060!$AO69</f>
        <v>2571200</v>
      </c>
      <c r="Z68" s="162"/>
      <c r="AA68" s="162"/>
      <c r="AB68" s="162"/>
      <c r="AC68" s="162"/>
      <c r="AD68" s="162"/>
      <c r="AE68" s="162"/>
      <c r="AF68" s="162"/>
      <c r="AG68" s="162"/>
      <c r="AH68" s="162"/>
      <c r="AI68" s="162">
        <f>[1]КПК0114060!$AO69</f>
        <v>2571200</v>
      </c>
      <c r="AJ68" s="162"/>
      <c r="AK68" s="162"/>
      <c r="AL68" s="162"/>
      <c r="AM68" s="162"/>
      <c r="AN68" s="162">
        <f>AP52</f>
        <v>2170751.21</v>
      </c>
      <c r="AO68" s="162"/>
      <c r="AP68" s="162"/>
      <c r="AQ68" s="162"/>
      <c r="AR68" s="162"/>
      <c r="AS68" s="162"/>
      <c r="AT68" s="162"/>
      <c r="AU68" s="162"/>
      <c r="AV68" s="162"/>
      <c r="AW68" s="162"/>
      <c r="AX68" s="162">
        <f>AN68+AS68</f>
        <v>2170751.21</v>
      </c>
      <c r="AY68" s="162"/>
      <c r="AZ68" s="162"/>
      <c r="BA68" s="162"/>
      <c r="BB68" s="162"/>
      <c r="BC68" s="162">
        <f>AN68-Y68</f>
        <v>-400448.79000000004</v>
      </c>
      <c r="BD68" s="162"/>
      <c r="BE68" s="162"/>
      <c r="BF68" s="162"/>
      <c r="BG68" s="162"/>
      <c r="BH68" s="162">
        <f>AS68-AD68</f>
        <v>0</v>
      </c>
      <c r="BI68" s="162"/>
      <c r="BJ68" s="162"/>
      <c r="BK68" s="162"/>
      <c r="BL68" s="162"/>
      <c r="BM68" s="280">
        <f>BC68+BH68</f>
        <v>-400448.79000000004</v>
      </c>
      <c r="BN68" s="165"/>
      <c r="BO68" s="165"/>
      <c r="BP68" s="165"/>
      <c r="BQ68" s="165"/>
      <c r="BR68" s="59"/>
      <c r="BS68" s="59"/>
      <c r="BT68" s="59"/>
      <c r="BU68" s="59"/>
      <c r="BV68" s="59"/>
      <c r="BW68" s="59"/>
      <c r="BX68" s="59"/>
      <c r="BY68" s="59"/>
      <c r="BZ68" s="57"/>
    </row>
    <row r="69" spans="1:79" s="28" customFormat="1" ht="15.95" customHeight="1" x14ac:dyDescent="0.2">
      <c r="A69" s="184" t="s">
        <v>175</v>
      </c>
      <c r="B69" s="184"/>
      <c r="C69" s="177" t="str">
        <f>[1]КПК0114060!$G70</f>
        <v>Продукту</v>
      </c>
      <c r="D69" s="178"/>
      <c r="E69" s="178"/>
      <c r="F69" s="178"/>
      <c r="G69" s="178"/>
      <c r="H69" s="178"/>
      <c r="I69" s="179"/>
      <c r="J69" s="176"/>
      <c r="K69" s="176"/>
      <c r="L69" s="176"/>
      <c r="M69" s="176"/>
      <c r="N69" s="176"/>
      <c r="O69" s="180"/>
      <c r="P69" s="180"/>
      <c r="Q69" s="180"/>
      <c r="R69" s="180"/>
      <c r="S69" s="180"/>
      <c r="T69" s="180"/>
      <c r="U69" s="180"/>
      <c r="V69" s="180"/>
      <c r="W69" s="180"/>
      <c r="X69" s="177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280"/>
      <c r="BN69" s="165"/>
      <c r="BO69" s="165"/>
      <c r="BP69" s="165"/>
      <c r="BQ69" s="165"/>
      <c r="BR69" s="34"/>
      <c r="BS69" s="34"/>
      <c r="BT69" s="34"/>
      <c r="BU69" s="34"/>
      <c r="BV69" s="34"/>
      <c r="BW69" s="34"/>
      <c r="BX69" s="34"/>
      <c r="BY69" s="34"/>
      <c r="BZ69" s="35"/>
    </row>
    <row r="70" spans="1:79" s="58" customFormat="1" ht="15.95" customHeight="1" x14ac:dyDescent="0.2">
      <c r="A70" s="156" t="s">
        <v>176</v>
      </c>
      <c r="B70" s="156"/>
      <c r="C70" s="157" t="str">
        <f>[1]КПК0114060!$G71</f>
        <v>Кількість установ</v>
      </c>
      <c r="D70" s="158"/>
      <c r="E70" s="158"/>
      <c r="F70" s="158"/>
      <c r="G70" s="158"/>
      <c r="H70" s="158"/>
      <c r="I70" s="159"/>
      <c r="J70" s="160" t="str">
        <f>[1]КПК0114060!$Z71</f>
        <v>Од.</v>
      </c>
      <c r="K70" s="160"/>
      <c r="L70" s="160"/>
      <c r="M70" s="160"/>
      <c r="N70" s="160"/>
      <c r="O70" s="161" t="str">
        <f>[1]КПК0114060!$AE71</f>
        <v>звітність установи</v>
      </c>
      <c r="P70" s="161"/>
      <c r="Q70" s="161"/>
      <c r="R70" s="161"/>
      <c r="S70" s="161"/>
      <c r="T70" s="161"/>
      <c r="U70" s="161"/>
      <c r="V70" s="161"/>
      <c r="W70" s="161"/>
      <c r="X70" s="157"/>
      <c r="Y70" s="162">
        <f>[1]КПК0114060!$AO71</f>
        <v>1</v>
      </c>
      <c r="Z70" s="162"/>
      <c r="AA70" s="162"/>
      <c r="AB70" s="162"/>
      <c r="AC70" s="162"/>
      <c r="AD70" s="162"/>
      <c r="AE70" s="162"/>
      <c r="AF70" s="162"/>
      <c r="AG70" s="162"/>
      <c r="AH70" s="162"/>
      <c r="AI70" s="162">
        <f>[1]КПК0114060!$AO71</f>
        <v>1</v>
      </c>
      <c r="AJ70" s="162"/>
      <c r="AK70" s="162"/>
      <c r="AL70" s="162"/>
      <c r="AM70" s="162"/>
      <c r="AN70" s="162">
        <v>1</v>
      </c>
      <c r="AO70" s="162"/>
      <c r="AP70" s="162"/>
      <c r="AQ70" s="162"/>
      <c r="AR70" s="162"/>
      <c r="AS70" s="162"/>
      <c r="AT70" s="162"/>
      <c r="AU70" s="162"/>
      <c r="AV70" s="162"/>
      <c r="AW70" s="162"/>
      <c r="AX70" s="162">
        <f t="shared" ref="AX70:AX76" si="5">AN70+AS70</f>
        <v>1</v>
      </c>
      <c r="AY70" s="162"/>
      <c r="AZ70" s="162"/>
      <c r="BA70" s="162"/>
      <c r="BB70" s="162"/>
      <c r="BC70" s="162">
        <f t="shared" ref="BC70:BC76" si="6">AN70-Y70</f>
        <v>0</v>
      </c>
      <c r="BD70" s="162"/>
      <c r="BE70" s="162"/>
      <c r="BF70" s="162"/>
      <c r="BG70" s="162"/>
      <c r="BH70" s="162">
        <f t="shared" ref="BH70:BH76" si="7">AS70-AD70</f>
        <v>0</v>
      </c>
      <c r="BI70" s="162"/>
      <c r="BJ70" s="162"/>
      <c r="BK70" s="162"/>
      <c r="BL70" s="162"/>
      <c r="BM70" s="280">
        <f t="shared" ref="BM70:BM76" si="8">BC70+BH70</f>
        <v>0</v>
      </c>
      <c r="BN70" s="165"/>
      <c r="BO70" s="165"/>
      <c r="BP70" s="165"/>
      <c r="BQ70" s="165"/>
      <c r="BR70" s="59"/>
      <c r="BS70" s="59"/>
      <c r="BT70" s="59"/>
      <c r="BU70" s="59"/>
      <c r="BV70" s="59"/>
      <c r="BW70" s="59"/>
      <c r="BX70" s="59"/>
      <c r="BY70" s="59"/>
      <c r="BZ70" s="57"/>
    </row>
    <row r="71" spans="1:79" s="58" customFormat="1" ht="15.95" customHeight="1" x14ac:dyDescent="0.2">
      <c r="A71" s="156" t="s">
        <v>177</v>
      </c>
      <c r="B71" s="156"/>
      <c r="C71" s="157" t="str">
        <f>[1]КПК0114060!$G72</f>
        <v>кількість гуртків</v>
      </c>
      <c r="D71" s="158"/>
      <c r="E71" s="158"/>
      <c r="F71" s="158"/>
      <c r="G71" s="158"/>
      <c r="H71" s="158"/>
      <c r="I71" s="159"/>
      <c r="J71" s="160" t="str">
        <f>[1]КПК0114060!$Z72</f>
        <v>од</v>
      </c>
      <c r="K71" s="160"/>
      <c r="L71" s="160"/>
      <c r="M71" s="160"/>
      <c r="N71" s="160"/>
      <c r="O71" s="161" t="str">
        <f>[1]КПК0114060!$AE72</f>
        <v>звітність установи</v>
      </c>
      <c r="P71" s="161"/>
      <c r="Q71" s="161"/>
      <c r="R71" s="161"/>
      <c r="S71" s="161"/>
      <c r="T71" s="161"/>
      <c r="U71" s="161"/>
      <c r="V71" s="161"/>
      <c r="W71" s="161"/>
      <c r="X71" s="157"/>
      <c r="Y71" s="162">
        <f>[1]КПК0114060!$AO72</f>
        <v>6</v>
      </c>
      <c r="Z71" s="162"/>
      <c r="AA71" s="162"/>
      <c r="AB71" s="162"/>
      <c r="AC71" s="162"/>
      <c r="AD71" s="162"/>
      <c r="AE71" s="162"/>
      <c r="AF71" s="162"/>
      <c r="AG71" s="162"/>
      <c r="AH71" s="162"/>
      <c r="AI71" s="162">
        <f>[1]КПК0114060!$AO72</f>
        <v>6</v>
      </c>
      <c r="AJ71" s="162"/>
      <c r="AK71" s="162"/>
      <c r="AL71" s="162"/>
      <c r="AM71" s="162"/>
      <c r="AN71" s="162">
        <v>6</v>
      </c>
      <c r="AO71" s="162"/>
      <c r="AP71" s="162"/>
      <c r="AQ71" s="162"/>
      <c r="AR71" s="162"/>
      <c r="AS71" s="162"/>
      <c r="AT71" s="162"/>
      <c r="AU71" s="162"/>
      <c r="AV71" s="162"/>
      <c r="AW71" s="162"/>
      <c r="AX71" s="162">
        <f t="shared" si="5"/>
        <v>6</v>
      </c>
      <c r="AY71" s="162"/>
      <c r="AZ71" s="162"/>
      <c r="BA71" s="162"/>
      <c r="BB71" s="162"/>
      <c r="BC71" s="162">
        <f t="shared" si="6"/>
        <v>0</v>
      </c>
      <c r="BD71" s="162"/>
      <c r="BE71" s="162"/>
      <c r="BF71" s="162"/>
      <c r="BG71" s="162"/>
      <c r="BH71" s="162">
        <f t="shared" si="7"/>
        <v>0</v>
      </c>
      <c r="BI71" s="162"/>
      <c r="BJ71" s="162"/>
      <c r="BK71" s="162"/>
      <c r="BL71" s="162"/>
      <c r="BM71" s="280">
        <f t="shared" si="8"/>
        <v>0</v>
      </c>
      <c r="BN71" s="165"/>
      <c r="BO71" s="165"/>
      <c r="BP71" s="165"/>
      <c r="BQ71" s="165"/>
      <c r="BR71" s="59"/>
      <c r="BS71" s="59"/>
      <c r="BT71" s="59"/>
      <c r="BU71" s="59"/>
      <c r="BV71" s="59"/>
      <c r="BW71" s="59"/>
      <c r="BX71" s="59"/>
      <c r="BY71" s="59"/>
      <c r="BZ71" s="57"/>
    </row>
    <row r="72" spans="1:79" s="58" customFormat="1" ht="23.25" customHeight="1" x14ac:dyDescent="0.2">
      <c r="A72" s="156" t="s">
        <v>178</v>
      </c>
      <c r="B72" s="156"/>
      <c r="C72" s="157" t="str">
        <f>[1]КПК0114060!$G73</f>
        <v>кількість відвідувачів - усього у тому числі: безкоштовно</v>
      </c>
      <c r="D72" s="158"/>
      <c r="E72" s="158"/>
      <c r="F72" s="158"/>
      <c r="G72" s="158"/>
      <c r="H72" s="158"/>
      <c r="I72" s="159"/>
      <c r="J72" s="160" t="str">
        <f>[1]КПК0114060!$Z73</f>
        <v>осіб</v>
      </c>
      <c r="K72" s="160"/>
      <c r="L72" s="160"/>
      <c r="M72" s="160"/>
      <c r="N72" s="160"/>
      <c r="O72" s="161" t="str">
        <f>[1]КПК0114060!$AE73</f>
        <v>звітність установи</v>
      </c>
      <c r="P72" s="161"/>
      <c r="Q72" s="161"/>
      <c r="R72" s="161"/>
      <c r="S72" s="161"/>
      <c r="T72" s="161"/>
      <c r="U72" s="161"/>
      <c r="V72" s="161"/>
      <c r="W72" s="161"/>
      <c r="X72" s="157"/>
      <c r="Y72" s="162">
        <f>[1]КПК0114060!$AO73</f>
        <v>350</v>
      </c>
      <c r="Z72" s="162"/>
      <c r="AA72" s="162"/>
      <c r="AB72" s="162"/>
      <c r="AC72" s="162"/>
      <c r="AD72" s="162"/>
      <c r="AE72" s="162"/>
      <c r="AF72" s="162"/>
      <c r="AG72" s="162"/>
      <c r="AH72" s="162"/>
      <c r="AI72" s="162">
        <f>[1]КПК0114060!$AO73</f>
        <v>350</v>
      </c>
      <c r="AJ72" s="162"/>
      <c r="AK72" s="162"/>
      <c r="AL72" s="162"/>
      <c r="AM72" s="162"/>
      <c r="AN72" s="162">
        <v>350</v>
      </c>
      <c r="AO72" s="162"/>
      <c r="AP72" s="162"/>
      <c r="AQ72" s="162"/>
      <c r="AR72" s="162"/>
      <c r="AS72" s="162"/>
      <c r="AT72" s="162"/>
      <c r="AU72" s="162"/>
      <c r="AV72" s="162"/>
      <c r="AW72" s="162"/>
      <c r="AX72" s="162">
        <f t="shared" si="5"/>
        <v>350</v>
      </c>
      <c r="AY72" s="162"/>
      <c r="AZ72" s="162"/>
      <c r="BA72" s="162"/>
      <c r="BB72" s="162"/>
      <c r="BC72" s="162">
        <f t="shared" si="6"/>
        <v>0</v>
      </c>
      <c r="BD72" s="162"/>
      <c r="BE72" s="162"/>
      <c r="BF72" s="162"/>
      <c r="BG72" s="162"/>
      <c r="BH72" s="162">
        <f t="shared" si="7"/>
        <v>0</v>
      </c>
      <c r="BI72" s="162"/>
      <c r="BJ72" s="162"/>
      <c r="BK72" s="162"/>
      <c r="BL72" s="162"/>
      <c r="BM72" s="280">
        <f t="shared" si="8"/>
        <v>0</v>
      </c>
      <c r="BN72" s="165"/>
      <c r="BO72" s="165"/>
      <c r="BP72" s="165"/>
      <c r="BQ72" s="165"/>
      <c r="BR72" s="59"/>
      <c r="BS72" s="59"/>
      <c r="BT72" s="59"/>
      <c r="BU72" s="59"/>
      <c r="BV72" s="59"/>
      <c r="BW72" s="59"/>
      <c r="BX72" s="59"/>
      <c r="BY72" s="59"/>
      <c r="BZ72" s="57"/>
    </row>
    <row r="73" spans="1:79" s="28" customFormat="1" ht="15.95" customHeight="1" x14ac:dyDescent="0.2">
      <c r="A73" s="184" t="s">
        <v>179</v>
      </c>
      <c r="B73" s="184"/>
      <c r="C73" s="177" t="str">
        <f>[1]КПК0114060!$G74</f>
        <v>Ефективності</v>
      </c>
      <c r="D73" s="178"/>
      <c r="E73" s="178"/>
      <c r="F73" s="178"/>
      <c r="G73" s="178"/>
      <c r="H73" s="178"/>
      <c r="I73" s="179"/>
      <c r="J73" s="176"/>
      <c r="K73" s="176"/>
      <c r="L73" s="176"/>
      <c r="M73" s="176"/>
      <c r="N73" s="176"/>
      <c r="O73" s="180"/>
      <c r="P73" s="180"/>
      <c r="Q73" s="180"/>
      <c r="R73" s="180"/>
      <c r="S73" s="180"/>
      <c r="T73" s="180"/>
      <c r="U73" s="180"/>
      <c r="V73" s="180"/>
      <c r="W73" s="180"/>
      <c r="X73" s="177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280"/>
      <c r="BN73" s="165"/>
      <c r="BO73" s="165"/>
      <c r="BP73" s="165"/>
      <c r="BQ73" s="165"/>
      <c r="BR73" s="34"/>
      <c r="BS73" s="34"/>
      <c r="BT73" s="34"/>
      <c r="BU73" s="34"/>
      <c r="BV73" s="34"/>
      <c r="BW73" s="34"/>
      <c r="BX73" s="34"/>
      <c r="BY73" s="34"/>
      <c r="BZ73" s="35"/>
    </row>
    <row r="74" spans="1:79" s="58" customFormat="1" ht="24" customHeight="1" x14ac:dyDescent="0.2">
      <c r="A74" s="156" t="s">
        <v>180</v>
      </c>
      <c r="B74" s="156"/>
      <c r="C74" s="157" t="str">
        <f>[1]КПК0114060!$G75</f>
        <v>розмір видатків на 1 відвідувача в рік</v>
      </c>
      <c r="D74" s="158"/>
      <c r="E74" s="158"/>
      <c r="F74" s="158"/>
      <c r="G74" s="158"/>
      <c r="H74" s="158"/>
      <c r="I74" s="159"/>
      <c r="J74" s="160" t="str">
        <f>[1]КПК0114060!$Z75</f>
        <v>грн</v>
      </c>
      <c r="K74" s="160"/>
      <c r="L74" s="160"/>
      <c r="M74" s="160"/>
      <c r="N74" s="160"/>
      <c r="O74" s="161" t="str">
        <f>[1]КПК0114060!$AE75</f>
        <v>розрахунок</v>
      </c>
      <c r="P74" s="161"/>
      <c r="Q74" s="161"/>
      <c r="R74" s="161"/>
      <c r="S74" s="161"/>
      <c r="T74" s="161"/>
      <c r="U74" s="161"/>
      <c r="V74" s="161"/>
      <c r="W74" s="161"/>
      <c r="X74" s="157"/>
      <c r="Y74" s="162">
        <f>[1]КПК0114060!$AO75</f>
        <v>7346.2857142857147</v>
      </c>
      <c r="Z74" s="162"/>
      <c r="AA74" s="162"/>
      <c r="AB74" s="162"/>
      <c r="AC74" s="162"/>
      <c r="AD74" s="162"/>
      <c r="AE74" s="162"/>
      <c r="AF74" s="162"/>
      <c r="AG74" s="162"/>
      <c r="AH74" s="162"/>
      <c r="AI74" s="162">
        <f>[1]КПК0114060!$AO75</f>
        <v>7346.2857142857147</v>
      </c>
      <c r="AJ74" s="162"/>
      <c r="AK74" s="162"/>
      <c r="AL74" s="162"/>
      <c r="AM74" s="162"/>
      <c r="AN74" s="162">
        <f>ROUND(AN68/AN72, 2)</f>
        <v>6202.15</v>
      </c>
      <c r="AO74" s="162"/>
      <c r="AP74" s="162"/>
      <c r="AQ74" s="162"/>
      <c r="AR74" s="162"/>
      <c r="AS74" s="162"/>
      <c r="AT74" s="162"/>
      <c r="AU74" s="162"/>
      <c r="AV74" s="162"/>
      <c r="AW74" s="162"/>
      <c r="AX74" s="162">
        <f t="shared" si="5"/>
        <v>6202.15</v>
      </c>
      <c r="AY74" s="162"/>
      <c r="AZ74" s="162"/>
      <c r="BA74" s="162"/>
      <c r="BB74" s="162"/>
      <c r="BC74" s="162">
        <f t="shared" si="6"/>
        <v>-1144.135714285715</v>
      </c>
      <c r="BD74" s="162"/>
      <c r="BE74" s="162"/>
      <c r="BF74" s="162"/>
      <c r="BG74" s="162"/>
      <c r="BH74" s="162">
        <f t="shared" si="7"/>
        <v>0</v>
      </c>
      <c r="BI74" s="162"/>
      <c r="BJ74" s="162"/>
      <c r="BK74" s="162"/>
      <c r="BL74" s="162"/>
      <c r="BM74" s="280">
        <f t="shared" si="8"/>
        <v>-1144.135714285715</v>
      </c>
      <c r="BN74" s="165"/>
      <c r="BO74" s="165"/>
      <c r="BP74" s="165"/>
      <c r="BQ74" s="165"/>
      <c r="BR74" s="60"/>
      <c r="BS74" s="60"/>
      <c r="BT74" s="57"/>
      <c r="BU74" s="57"/>
      <c r="BV74" s="57"/>
      <c r="BW74" s="57"/>
      <c r="BX74" s="57"/>
      <c r="BY74" s="57"/>
      <c r="BZ74" s="57"/>
      <c r="CA74" s="58" t="s">
        <v>28</v>
      </c>
    </row>
    <row r="75" spans="1:79" s="28" customFormat="1" ht="11.25" x14ac:dyDescent="0.2">
      <c r="A75" s="184" t="s">
        <v>181</v>
      </c>
      <c r="B75" s="184"/>
      <c r="C75" s="177" t="str">
        <f>[1]КПК0114060!$G76</f>
        <v>Показник затрат: обсяг видатків на капремонт приміщення</v>
      </c>
      <c r="D75" s="178"/>
      <c r="E75" s="178"/>
      <c r="F75" s="178"/>
      <c r="G75" s="178"/>
      <c r="H75" s="178"/>
      <c r="I75" s="179"/>
      <c r="J75" s="176" t="str">
        <f>[1]КПК0114060!$Z76</f>
        <v>грн</v>
      </c>
      <c r="K75" s="176"/>
      <c r="L75" s="176"/>
      <c r="M75" s="176"/>
      <c r="N75" s="176"/>
      <c r="O75" s="180" t="str">
        <f>[1]КПК0114060!$AE76</f>
        <v>програма</v>
      </c>
      <c r="P75" s="180"/>
      <c r="Q75" s="180"/>
      <c r="R75" s="180"/>
      <c r="S75" s="180"/>
      <c r="T75" s="180"/>
      <c r="U75" s="180"/>
      <c r="V75" s="180"/>
      <c r="W75" s="180"/>
      <c r="X75" s="177"/>
      <c r="Y75" s="181">
        <f>[1]КПК0114060!$AO76</f>
        <v>0</v>
      </c>
      <c r="Z75" s="181"/>
      <c r="AA75" s="181"/>
      <c r="AB75" s="181"/>
      <c r="AC75" s="181"/>
      <c r="AD75" s="181">
        <f>[1]КПК0114060!$AW76</f>
        <v>326630</v>
      </c>
      <c r="AE75" s="181"/>
      <c r="AF75" s="181"/>
      <c r="AG75" s="181"/>
      <c r="AH75" s="181"/>
      <c r="AI75" s="181">
        <f>[1]КПК0114060!$AO76</f>
        <v>0</v>
      </c>
      <c r="AJ75" s="181"/>
      <c r="AK75" s="181"/>
      <c r="AL75" s="181"/>
      <c r="AM75" s="181"/>
      <c r="AN75" s="319"/>
      <c r="AO75" s="319"/>
      <c r="AP75" s="319"/>
      <c r="AQ75" s="319"/>
      <c r="AR75" s="319"/>
      <c r="AS75" s="181">
        <f>AU51</f>
        <v>322530.31</v>
      </c>
      <c r="AT75" s="319"/>
      <c r="AU75" s="319"/>
      <c r="AV75" s="319"/>
      <c r="AW75" s="319"/>
      <c r="AX75" s="162">
        <f t="shared" si="5"/>
        <v>322530.31</v>
      </c>
      <c r="AY75" s="162"/>
      <c r="AZ75" s="162"/>
      <c r="BA75" s="162"/>
      <c r="BB75" s="162"/>
      <c r="BC75" s="162">
        <f t="shared" si="6"/>
        <v>0</v>
      </c>
      <c r="BD75" s="162"/>
      <c r="BE75" s="162"/>
      <c r="BF75" s="162"/>
      <c r="BG75" s="162"/>
      <c r="BH75" s="162">
        <f t="shared" si="7"/>
        <v>-4099.6900000000023</v>
      </c>
      <c r="BI75" s="162"/>
      <c r="BJ75" s="162"/>
      <c r="BK75" s="162"/>
      <c r="BL75" s="162"/>
      <c r="BM75" s="280">
        <f t="shared" si="8"/>
        <v>-4099.6900000000023</v>
      </c>
      <c r="BN75" s="165"/>
      <c r="BO75" s="165"/>
      <c r="BP75" s="165"/>
      <c r="BQ75" s="165"/>
      <c r="BR75" s="66"/>
      <c r="BS75" s="66"/>
      <c r="BT75" s="66"/>
      <c r="BU75" s="66"/>
      <c r="BV75" s="66"/>
      <c r="BW75" s="66"/>
      <c r="BX75" s="66"/>
      <c r="BY75" s="66"/>
      <c r="BZ75" s="35"/>
      <c r="CA75" s="28" t="s">
        <v>29</v>
      </c>
    </row>
    <row r="76" spans="1:79" s="58" customFormat="1" ht="11.25" x14ac:dyDescent="0.2">
      <c r="A76" s="156" t="s">
        <v>182</v>
      </c>
      <c r="B76" s="156"/>
      <c r="C76" s="157" t="str">
        <f>[1]КПК0114060!$G77</f>
        <v>Показник якості: рівень готовності об'єкту</v>
      </c>
      <c r="D76" s="158"/>
      <c r="E76" s="158"/>
      <c r="F76" s="158"/>
      <c r="G76" s="158"/>
      <c r="H76" s="158"/>
      <c r="I76" s="159"/>
      <c r="J76" s="160" t="str">
        <f>[1]КПК0114060!$Z77</f>
        <v>%</v>
      </c>
      <c r="K76" s="160"/>
      <c r="L76" s="160"/>
      <c r="M76" s="160"/>
      <c r="N76" s="160"/>
      <c r="O76" s="161" t="str">
        <f>[1]КПК0114060!$AE77</f>
        <v>звіт балансоутримувача</v>
      </c>
      <c r="P76" s="161"/>
      <c r="Q76" s="161"/>
      <c r="R76" s="161"/>
      <c r="S76" s="161"/>
      <c r="T76" s="161"/>
      <c r="U76" s="161"/>
      <c r="V76" s="161"/>
      <c r="W76" s="161"/>
      <c r="X76" s="157"/>
      <c r="Y76" s="162">
        <f>[1]КПК0114060!$AO77</f>
        <v>0</v>
      </c>
      <c r="Z76" s="162"/>
      <c r="AA76" s="162"/>
      <c r="AB76" s="162"/>
      <c r="AC76" s="162"/>
      <c r="AD76" s="162">
        <f>[1]КПК0114060!$AW77</f>
        <v>73.900000000000006</v>
      </c>
      <c r="AE76" s="162"/>
      <c r="AF76" s="162"/>
      <c r="AG76" s="162"/>
      <c r="AH76" s="162"/>
      <c r="AI76" s="162">
        <f>[1]КПК0114060!$AO77</f>
        <v>0</v>
      </c>
      <c r="AJ76" s="162"/>
      <c r="AK76" s="162"/>
      <c r="AL76" s="162"/>
      <c r="AM76" s="162"/>
      <c r="AN76" s="166"/>
      <c r="AO76" s="166"/>
      <c r="AP76" s="166"/>
      <c r="AQ76" s="166"/>
      <c r="AR76" s="166"/>
      <c r="AS76" s="166">
        <v>100</v>
      </c>
      <c r="AT76" s="166"/>
      <c r="AU76" s="166"/>
      <c r="AV76" s="166"/>
      <c r="AW76" s="166"/>
      <c r="AX76" s="162">
        <f t="shared" si="5"/>
        <v>100</v>
      </c>
      <c r="AY76" s="162"/>
      <c r="AZ76" s="162"/>
      <c r="BA76" s="162"/>
      <c r="BB76" s="162"/>
      <c r="BC76" s="162">
        <f t="shared" si="6"/>
        <v>0</v>
      </c>
      <c r="BD76" s="162"/>
      <c r="BE76" s="162"/>
      <c r="BF76" s="162"/>
      <c r="BG76" s="162"/>
      <c r="BH76" s="162">
        <f t="shared" si="7"/>
        <v>26.099999999999994</v>
      </c>
      <c r="BI76" s="162"/>
      <c r="BJ76" s="162"/>
      <c r="BK76" s="162"/>
      <c r="BL76" s="162"/>
      <c r="BM76" s="280">
        <f t="shared" si="8"/>
        <v>26.099999999999994</v>
      </c>
      <c r="BN76" s="165"/>
      <c r="BO76" s="165"/>
      <c r="BP76" s="165"/>
      <c r="BQ76" s="165"/>
      <c r="BR76" s="61"/>
      <c r="BS76" s="61"/>
      <c r="BT76" s="61"/>
      <c r="BU76" s="61"/>
      <c r="BV76" s="61"/>
      <c r="BW76" s="61"/>
      <c r="BX76" s="61"/>
      <c r="BY76" s="61"/>
      <c r="BZ76" s="57"/>
    </row>
    <row r="78" spans="1:79" ht="15.95" customHeight="1" x14ac:dyDescent="0.2">
      <c r="A78" s="105" t="s">
        <v>56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</row>
    <row r="79" spans="1:79" ht="15.95" customHeight="1" x14ac:dyDescent="0.2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</row>
    <row r="80" spans="1:79" ht="15.9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5.9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6.5" customHeight="1" x14ac:dyDescent="0.2">
      <c r="A82" s="168" t="str">
        <f>КПК0113242!A73</f>
        <v xml:space="preserve">Сватівський міський голова 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3"/>
      <c r="AO82" s="3"/>
      <c r="AP82" s="171" t="str">
        <f>КПК0113242!AP73</f>
        <v>Є.В.Рибалко</v>
      </c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</row>
    <row r="83" spans="1:64" x14ac:dyDescent="0.2">
      <c r="W83" s="167" t="s">
        <v>12</v>
      </c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4"/>
      <c r="AO83" s="4"/>
      <c r="AP83" s="167" t="s">
        <v>13</v>
      </c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6" spans="1:64" ht="15.95" customHeight="1" x14ac:dyDescent="0.2">
      <c r="A86" s="168" t="s">
        <v>66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3"/>
      <c r="AO86" s="3"/>
      <c r="AP86" s="171" t="s">
        <v>67</v>
      </c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</row>
    <row r="87" spans="1:64" x14ac:dyDescent="0.2">
      <c r="W87" s="167" t="s">
        <v>12</v>
      </c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4"/>
      <c r="AO87" s="4"/>
      <c r="AP87" s="167" t="s">
        <v>13</v>
      </c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</sheetData>
  <mergeCells count="378">
    <mergeCell ref="AX73:BB73"/>
    <mergeCell ref="BC73:BG73"/>
    <mergeCell ref="BH73:BL73"/>
    <mergeCell ref="BM73:BQ73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C69:I69"/>
    <mergeCell ref="J69:N69"/>
    <mergeCell ref="O69:X69"/>
    <mergeCell ref="Y69:AC69"/>
    <mergeCell ref="AI69:AM69"/>
    <mergeCell ref="AN69:AR69"/>
    <mergeCell ref="AS69:AW69"/>
    <mergeCell ref="AX69:BB69"/>
    <mergeCell ref="A45:BQ45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BD50:BH50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A69:B69"/>
    <mergeCell ref="AX75:BB75"/>
    <mergeCell ref="BC75:BG75"/>
    <mergeCell ref="BH75:BL75"/>
    <mergeCell ref="BM75:BQ75"/>
    <mergeCell ref="A78:BL78"/>
    <mergeCell ref="A79:BL79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D69:AH69"/>
    <mergeCell ref="AS66:AW66"/>
    <mergeCell ref="AX66:BB66"/>
    <mergeCell ref="BC66:BG66"/>
    <mergeCell ref="BH66:BL66"/>
    <mergeCell ref="BM66:BQ66"/>
    <mergeCell ref="A74:B74"/>
    <mergeCell ref="C74:I74"/>
    <mergeCell ref="J74:N74"/>
    <mergeCell ref="O74:X74"/>
    <mergeCell ref="Y74:AC74"/>
    <mergeCell ref="AD74:AH74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0:P60"/>
    <mergeCell ref="Q60:U60"/>
    <mergeCell ref="V60:Z60"/>
    <mergeCell ref="AA60:AF60"/>
    <mergeCell ref="AG60:AK60"/>
    <mergeCell ref="AL60:AP60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Q60:AV60"/>
    <mergeCell ref="AW60:BA60"/>
    <mergeCell ref="BB60:BF60"/>
    <mergeCell ref="BG60:BL60"/>
    <mergeCell ref="BG58:BL58"/>
    <mergeCell ref="A59:P59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G59:BL59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A55:BL55"/>
    <mergeCell ref="A56:P57"/>
    <mergeCell ref="Q56:AF56"/>
    <mergeCell ref="AG56:AV56"/>
    <mergeCell ref="AW56:BL56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U52:AY52"/>
    <mergeCell ref="AZ52:BC52"/>
    <mergeCell ref="BD52:BH52"/>
    <mergeCell ref="BI52:BM52"/>
    <mergeCell ref="BN52:BQ52"/>
    <mergeCell ref="A54:BL54"/>
    <mergeCell ref="A52:B52"/>
    <mergeCell ref="C52:Z52"/>
    <mergeCell ref="AA52:AE52"/>
    <mergeCell ref="AF52:AJ52"/>
    <mergeCell ref="AK52:AO52"/>
    <mergeCell ref="AP52:AT52"/>
    <mergeCell ref="AP51:AT51"/>
    <mergeCell ref="AU51:AY51"/>
    <mergeCell ref="AZ51:BC51"/>
    <mergeCell ref="BD51:BH51"/>
    <mergeCell ref="BI51:BM51"/>
    <mergeCell ref="BN51:BQ51"/>
    <mergeCell ref="AU42:AY42"/>
    <mergeCell ref="AZ42:BC42"/>
    <mergeCell ref="BD42:BH42"/>
    <mergeCell ref="BI42:BM42"/>
    <mergeCell ref="BN42:BQ42"/>
    <mergeCell ref="BI43:BM43"/>
    <mergeCell ref="BN43:BQ43"/>
    <mergeCell ref="BI44:BM44"/>
    <mergeCell ref="BN44:BQ44"/>
    <mergeCell ref="BI46:BM46"/>
    <mergeCell ref="BN46:BQ46"/>
    <mergeCell ref="BI47:BM47"/>
    <mergeCell ref="BN47:BQ47"/>
    <mergeCell ref="BI49:BM49"/>
    <mergeCell ref="BN49:BQ49"/>
    <mergeCell ref="BI50:BM50"/>
    <mergeCell ref="BN50:BQ50"/>
    <mergeCell ref="A48:BQ48"/>
    <mergeCell ref="A51:B51"/>
    <mergeCell ref="C51:Z51"/>
    <mergeCell ref="AA51:AE51"/>
    <mergeCell ref="AF51:AJ51"/>
    <mergeCell ref="AK51:AO5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75:B76">
    <cfRule type="cellIs" dxfId="22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CB87"/>
  <sheetViews>
    <sheetView topLeftCell="A43" zoomScaleNormal="100" workbookViewId="0">
      <selection activeCell="AG61" sqref="AG61:AK6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КПК0114060!L14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2" t="s">
        <v>42</v>
      </c>
      <c r="B20" s="82"/>
      <c r="C20" s="15"/>
      <c r="D20" s="83" t="s">
        <v>89</v>
      </c>
      <c r="E20" s="84"/>
      <c r="F20" s="84"/>
      <c r="G20" s="84"/>
      <c r="H20" s="84"/>
      <c r="I20" s="84"/>
      <c r="J20" s="84"/>
      <c r="K20" s="15"/>
      <c r="L20" s="83" t="s">
        <v>91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90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30" customHeight="1" x14ac:dyDescent="0.2">
      <c r="A30" s="320" t="str">
        <f>[1]КПК0114082!$L$32</f>
        <v>Виховання у сватівчан почуття патріотизму до рідної країни та міста, організація їх дозвілля у святкові дні, створення умов для інформаційної підтримки та реалізації законних прав найбільшнезахищених та соціально-значимих верств населення на доступ до інформації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x14ac:dyDescent="0.2">
      <c r="A35" s="296" t="s">
        <v>174</v>
      </c>
      <c r="B35" s="296"/>
      <c r="C35" s="296"/>
      <c r="D35" s="296"/>
      <c r="E35" s="296"/>
      <c r="F35" s="296"/>
      <c r="G35" s="98" t="str">
        <f>[1]КПК0114082!$G37</f>
        <v>Надання можливості сватівчанам та гостям міста відзначити державні та міські свята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</row>
    <row r="36" spans="1:79" x14ac:dyDescent="0.2">
      <c r="A36" s="296" t="s">
        <v>190</v>
      </c>
      <c r="B36" s="296"/>
      <c r="C36" s="296"/>
      <c r="D36" s="296"/>
      <c r="E36" s="296"/>
      <c r="F36" s="296"/>
      <c r="G36" s="98" t="str">
        <f>[1]КПК0114082!$G38</f>
        <v>Збереження народних традицій та обрядів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</row>
    <row r="37" spans="1:79" x14ac:dyDescent="0.2">
      <c r="A37" s="296" t="s">
        <v>205</v>
      </c>
      <c r="B37" s="296"/>
      <c r="C37" s="296"/>
      <c r="D37" s="296"/>
      <c r="E37" s="296"/>
      <c r="F37" s="296"/>
      <c r="G37" s="98" t="str">
        <f>[1]КПК0114082!$G39</f>
        <v>охорона пам'яток історії та культури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79" ht="10.5" customHeight="1" x14ac:dyDescent="0.2">
      <c r="A38" s="296" t="s">
        <v>206</v>
      </c>
      <c r="B38" s="296"/>
      <c r="C38" s="296"/>
      <c r="D38" s="296"/>
      <c r="E38" s="296"/>
      <c r="F38" s="296"/>
      <c r="G38" s="98" t="str">
        <f>[1]КПК0114082!$G40</f>
        <v>увічнення пам'яті видатних діячів, діяльність яких пов'язана з містом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  <c r="CA38" s="1" t="s">
        <v>61</v>
      </c>
    </row>
    <row r="39" spans="1:79" x14ac:dyDescent="0.2">
      <c r="A39" s="296" t="s">
        <v>176</v>
      </c>
      <c r="B39" s="296"/>
      <c r="C39" s="296"/>
      <c r="D39" s="296"/>
      <c r="E39" s="296"/>
      <c r="F39" s="296"/>
      <c r="G39" s="98" t="str">
        <f>[1]КПК0114082!$G41</f>
        <v>Реалізація конституційних прав громадян на інформацію та доступ до неї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CA39" s="1" t="s">
        <v>59</v>
      </c>
    </row>
    <row r="41" spans="1:79" ht="15.75" customHeight="1" x14ac:dyDescent="0.2">
      <c r="A41" s="105" t="s">
        <v>51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</row>
    <row r="42" spans="1:79" ht="15" customHeight="1" x14ac:dyDescent="0.2">
      <c r="A42" s="108" t="s">
        <v>68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</row>
    <row r="43" spans="1:79" ht="48" customHeight="1" x14ac:dyDescent="0.2">
      <c r="A43" s="93" t="s">
        <v>6</v>
      </c>
      <c r="B43" s="93"/>
      <c r="C43" s="93" t="s">
        <v>33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 t="s">
        <v>30</v>
      </c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 t="s">
        <v>54</v>
      </c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 t="s">
        <v>3</v>
      </c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</row>
    <row r="44" spans="1:79" ht="29.1" customHeight="1" x14ac:dyDescent="0.2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 t="s">
        <v>5</v>
      </c>
      <c r="AB44" s="93"/>
      <c r="AC44" s="93"/>
      <c r="AD44" s="93"/>
      <c r="AE44" s="93"/>
      <c r="AF44" s="93" t="s">
        <v>4</v>
      </c>
      <c r="AG44" s="93"/>
      <c r="AH44" s="93"/>
      <c r="AI44" s="93"/>
      <c r="AJ44" s="93"/>
      <c r="AK44" s="93" t="s">
        <v>31</v>
      </c>
      <c r="AL44" s="93"/>
      <c r="AM44" s="93"/>
      <c r="AN44" s="93"/>
      <c r="AO44" s="93"/>
      <c r="AP44" s="93" t="s">
        <v>5</v>
      </c>
      <c r="AQ44" s="93"/>
      <c r="AR44" s="93"/>
      <c r="AS44" s="93"/>
      <c r="AT44" s="93"/>
      <c r="AU44" s="93" t="s">
        <v>4</v>
      </c>
      <c r="AV44" s="93"/>
      <c r="AW44" s="93"/>
      <c r="AX44" s="93"/>
      <c r="AY44" s="93"/>
      <c r="AZ44" s="93" t="s">
        <v>31</v>
      </c>
      <c r="BA44" s="93"/>
      <c r="BB44" s="93"/>
      <c r="BC44" s="93"/>
      <c r="BD44" s="93" t="s">
        <v>5</v>
      </c>
      <c r="BE44" s="93"/>
      <c r="BF44" s="93"/>
      <c r="BG44" s="93"/>
      <c r="BH44" s="93"/>
      <c r="BI44" s="93" t="s">
        <v>4</v>
      </c>
      <c r="BJ44" s="93"/>
      <c r="BK44" s="93"/>
      <c r="BL44" s="93"/>
      <c r="BM44" s="93"/>
      <c r="BN44" s="93" t="s">
        <v>32</v>
      </c>
      <c r="BO44" s="93"/>
      <c r="BP44" s="93"/>
      <c r="BQ44" s="93"/>
    </row>
    <row r="45" spans="1:79" ht="15.95" customHeight="1" x14ac:dyDescent="0.2">
      <c r="A45" s="262">
        <v>1</v>
      </c>
      <c r="B45" s="262"/>
      <c r="C45" s="262">
        <v>2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3">
        <v>3</v>
      </c>
      <c r="AB45" s="264"/>
      <c r="AC45" s="264"/>
      <c r="AD45" s="264"/>
      <c r="AE45" s="265"/>
      <c r="AF45" s="263">
        <v>4</v>
      </c>
      <c r="AG45" s="264"/>
      <c r="AH45" s="264"/>
      <c r="AI45" s="264"/>
      <c r="AJ45" s="265"/>
      <c r="AK45" s="263">
        <v>5</v>
      </c>
      <c r="AL45" s="264"/>
      <c r="AM45" s="264"/>
      <c r="AN45" s="264"/>
      <c r="AO45" s="265"/>
      <c r="AP45" s="263">
        <v>6</v>
      </c>
      <c r="AQ45" s="264"/>
      <c r="AR45" s="264"/>
      <c r="AS45" s="264"/>
      <c r="AT45" s="265"/>
      <c r="AU45" s="263">
        <v>7</v>
      </c>
      <c r="AV45" s="264"/>
      <c r="AW45" s="264"/>
      <c r="AX45" s="264"/>
      <c r="AY45" s="265"/>
      <c r="AZ45" s="263">
        <v>8</v>
      </c>
      <c r="BA45" s="264"/>
      <c r="BB45" s="264"/>
      <c r="BC45" s="265"/>
      <c r="BD45" s="263">
        <v>9</v>
      </c>
      <c r="BE45" s="264"/>
      <c r="BF45" s="264"/>
      <c r="BG45" s="264"/>
      <c r="BH45" s="265"/>
      <c r="BI45" s="262">
        <v>10</v>
      </c>
      <c r="BJ45" s="262"/>
      <c r="BK45" s="262"/>
      <c r="BL45" s="262"/>
      <c r="BM45" s="262"/>
      <c r="BN45" s="262">
        <v>11</v>
      </c>
      <c r="BO45" s="262"/>
      <c r="BP45" s="262"/>
      <c r="BQ45" s="262"/>
    </row>
    <row r="46" spans="1:79" ht="15.95" customHeight="1" x14ac:dyDescent="0.2">
      <c r="A46" s="97" t="s">
        <v>207</v>
      </c>
      <c r="B46" s="97"/>
      <c r="C46" s="99" t="str">
        <f>[1]КПК0114082!$D49</f>
        <v>Проведення державних свят, професійних свят та свят місцевого значення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111">
        <f>[1]КПК0114082!$AC49</f>
        <v>373000</v>
      </c>
      <c r="AB46" s="111"/>
      <c r="AC46" s="111"/>
      <c r="AD46" s="111"/>
      <c r="AE46" s="111"/>
      <c r="AF46" s="111"/>
      <c r="AG46" s="111"/>
      <c r="AH46" s="111"/>
      <c r="AI46" s="111"/>
      <c r="AJ46" s="111"/>
      <c r="AK46" s="118">
        <f>AA46</f>
        <v>373000</v>
      </c>
      <c r="AL46" s="112"/>
      <c r="AM46" s="112"/>
      <c r="AN46" s="112"/>
      <c r="AO46" s="112"/>
      <c r="AP46" s="111">
        <v>248047.83</v>
      </c>
      <c r="AQ46" s="111"/>
      <c r="AR46" s="111"/>
      <c r="AS46" s="111"/>
      <c r="AT46" s="111"/>
      <c r="AU46" s="111"/>
      <c r="AV46" s="111"/>
      <c r="AW46" s="111"/>
      <c r="AX46" s="111"/>
      <c r="AY46" s="111"/>
      <c r="AZ46" s="118">
        <f t="shared" ref="AZ46:AZ50" si="0">AP46</f>
        <v>248047.83</v>
      </c>
      <c r="BA46" s="112"/>
      <c r="BB46" s="112"/>
      <c r="BC46" s="112"/>
      <c r="BD46" s="266">
        <f>AP46-AA46</f>
        <v>-124952.17000000001</v>
      </c>
      <c r="BE46" s="117"/>
      <c r="BF46" s="117"/>
      <c r="BG46" s="117"/>
      <c r="BH46" s="117"/>
      <c r="BI46" s="117"/>
      <c r="BJ46" s="117"/>
      <c r="BK46" s="117"/>
      <c r="BL46" s="117"/>
      <c r="BM46" s="117"/>
      <c r="BN46" s="118">
        <f>BD46</f>
        <v>-124952.17000000001</v>
      </c>
      <c r="BO46" s="118"/>
      <c r="BP46" s="118"/>
      <c r="BQ46" s="118"/>
    </row>
    <row r="47" spans="1:79" ht="15.95" customHeight="1" x14ac:dyDescent="0.2">
      <c r="A47" s="97">
        <v>1</v>
      </c>
      <c r="B47" s="97"/>
      <c r="C47" s="99" t="str">
        <f>[1]КПК0114082!$D50</f>
        <v>Привітання громадян громади з особливими датами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111">
        <f>[1]КПК0114082!$AC50</f>
        <v>17000</v>
      </c>
      <c r="AB47" s="111"/>
      <c r="AC47" s="111"/>
      <c r="AD47" s="111"/>
      <c r="AE47" s="111"/>
      <c r="AF47" s="111"/>
      <c r="AG47" s="111"/>
      <c r="AH47" s="111"/>
      <c r="AI47" s="111"/>
      <c r="AJ47" s="111"/>
      <c r="AK47" s="118">
        <f t="shared" ref="AK47:AK52" si="1">AA47</f>
        <v>17000</v>
      </c>
      <c r="AL47" s="112"/>
      <c r="AM47" s="112"/>
      <c r="AN47" s="112"/>
      <c r="AO47" s="112"/>
      <c r="AP47" s="111">
        <v>5840</v>
      </c>
      <c r="AQ47" s="111"/>
      <c r="AR47" s="111"/>
      <c r="AS47" s="111"/>
      <c r="AT47" s="111"/>
      <c r="AU47" s="111"/>
      <c r="AV47" s="111"/>
      <c r="AW47" s="111"/>
      <c r="AX47" s="111"/>
      <c r="AY47" s="111"/>
      <c r="AZ47" s="118">
        <f t="shared" si="0"/>
        <v>5840</v>
      </c>
      <c r="BA47" s="112"/>
      <c r="BB47" s="112"/>
      <c r="BC47" s="112"/>
      <c r="BD47" s="266">
        <f t="shared" ref="BD47:BD52" si="2">AP47-AA47</f>
        <v>-11160</v>
      </c>
      <c r="BE47" s="117"/>
      <c r="BF47" s="117"/>
      <c r="BG47" s="117"/>
      <c r="BH47" s="117"/>
      <c r="BI47" s="117"/>
      <c r="BJ47" s="117"/>
      <c r="BK47" s="117"/>
      <c r="BL47" s="117"/>
      <c r="BM47" s="117"/>
      <c r="BN47" s="118">
        <f t="shared" ref="BN47:BN52" si="3">BD47</f>
        <v>-11160</v>
      </c>
      <c r="BO47" s="118"/>
      <c r="BP47" s="118"/>
      <c r="BQ47" s="118"/>
    </row>
    <row r="48" spans="1:79" ht="15.95" customHeight="1" x14ac:dyDescent="0.2">
      <c r="A48" s="97">
        <v>2</v>
      </c>
      <c r="B48" s="97"/>
      <c r="C48" s="99" t="str">
        <f>[1]КПК0114082!$D51</f>
        <v>Проведення заходів сталої енергії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100"/>
      <c r="AA48" s="111">
        <f>[1]КПК0114082!$AC51</f>
        <v>20000</v>
      </c>
      <c r="AB48" s="111"/>
      <c r="AC48" s="111"/>
      <c r="AD48" s="111"/>
      <c r="AE48" s="111"/>
      <c r="AF48" s="111"/>
      <c r="AG48" s="111"/>
      <c r="AH48" s="111"/>
      <c r="AI48" s="111"/>
      <c r="AJ48" s="111"/>
      <c r="AK48" s="118">
        <f t="shared" si="1"/>
        <v>20000</v>
      </c>
      <c r="AL48" s="112"/>
      <c r="AM48" s="112"/>
      <c r="AN48" s="112"/>
      <c r="AO48" s="112"/>
      <c r="AP48" s="111">
        <v>2954.88</v>
      </c>
      <c r="AQ48" s="111"/>
      <c r="AR48" s="111"/>
      <c r="AS48" s="111"/>
      <c r="AT48" s="111"/>
      <c r="AU48" s="111"/>
      <c r="AV48" s="111"/>
      <c r="AW48" s="111"/>
      <c r="AX48" s="111"/>
      <c r="AY48" s="111"/>
      <c r="AZ48" s="118">
        <f t="shared" si="0"/>
        <v>2954.88</v>
      </c>
      <c r="BA48" s="112"/>
      <c r="BB48" s="112"/>
      <c r="BC48" s="112"/>
      <c r="BD48" s="266">
        <f t="shared" si="2"/>
        <v>-17045.12</v>
      </c>
      <c r="BE48" s="117"/>
      <c r="BF48" s="117"/>
      <c r="BG48" s="117"/>
      <c r="BH48" s="117"/>
      <c r="BI48" s="117"/>
      <c r="BJ48" s="117"/>
      <c r="BK48" s="117"/>
      <c r="BL48" s="117"/>
      <c r="BM48" s="117"/>
      <c r="BN48" s="118">
        <f t="shared" si="3"/>
        <v>-17045.12</v>
      </c>
      <c r="BO48" s="118"/>
      <c r="BP48" s="118"/>
      <c r="BQ48" s="118"/>
    </row>
    <row r="49" spans="1:79" ht="15.95" customHeight="1" x14ac:dyDescent="0.2">
      <c r="A49" s="97">
        <v>3</v>
      </c>
      <c r="B49" s="97"/>
      <c r="C49" s="99" t="str">
        <f>[1]КПК0114082!$D52</f>
        <v>Охорона пам'яток історії та культури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100"/>
      <c r="AA49" s="111">
        <f>[1]КПК0114082!$AC52</f>
        <v>5000</v>
      </c>
      <c r="AB49" s="111"/>
      <c r="AC49" s="111"/>
      <c r="AD49" s="111"/>
      <c r="AE49" s="111"/>
      <c r="AF49" s="111"/>
      <c r="AG49" s="111"/>
      <c r="AH49" s="111"/>
      <c r="AI49" s="111"/>
      <c r="AJ49" s="111"/>
      <c r="AK49" s="118">
        <f t="shared" si="1"/>
        <v>5000</v>
      </c>
      <c r="AL49" s="112"/>
      <c r="AM49" s="112"/>
      <c r="AN49" s="112"/>
      <c r="AO49" s="112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8">
        <f t="shared" si="0"/>
        <v>0</v>
      </c>
      <c r="BA49" s="112"/>
      <c r="BB49" s="112"/>
      <c r="BC49" s="112"/>
      <c r="BD49" s="266">
        <f t="shared" si="2"/>
        <v>-5000</v>
      </c>
      <c r="BE49" s="117"/>
      <c r="BF49" s="117"/>
      <c r="BG49" s="117"/>
      <c r="BH49" s="117"/>
      <c r="BI49" s="117"/>
      <c r="BJ49" s="117"/>
      <c r="BK49" s="117"/>
      <c r="BL49" s="117"/>
      <c r="BM49" s="117"/>
      <c r="BN49" s="118">
        <f t="shared" si="3"/>
        <v>-5000</v>
      </c>
      <c r="BO49" s="118"/>
      <c r="BP49" s="118"/>
      <c r="BQ49" s="118"/>
    </row>
    <row r="50" spans="1:79" ht="15.95" customHeight="1" x14ac:dyDescent="0.2">
      <c r="A50" s="97">
        <v>4</v>
      </c>
      <c r="B50" s="97"/>
      <c r="C50" s="99" t="str">
        <f>[1]КПК0114082!$D53</f>
        <v>Увічнення пам'яті видатних діячів, діяльність яких пов'язана з містом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100"/>
      <c r="AA50" s="111">
        <f>[1]КПК0114082!$AC53</f>
        <v>15000</v>
      </c>
      <c r="AB50" s="111"/>
      <c r="AC50" s="111"/>
      <c r="AD50" s="111"/>
      <c r="AE50" s="111"/>
      <c r="AF50" s="111"/>
      <c r="AG50" s="111"/>
      <c r="AH50" s="111"/>
      <c r="AI50" s="111"/>
      <c r="AJ50" s="111"/>
      <c r="AK50" s="118">
        <f t="shared" si="1"/>
        <v>15000</v>
      </c>
      <c r="AL50" s="112"/>
      <c r="AM50" s="112"/>
      <c r="AN50" s="112"/>
      <c r="AO50" s="112"/>
      <c r="AP50" s="111">
        <v>3745</v>
      </c>
      <c r="AQ50" s="111"/>
      <c r="AR50" s="111"/>
      <c r="AS50" s="111"/>
      <c r="AT50" s="111"/>
      <c r="AU50" s="111"/>
      <c r="AV50" s="111"/>
      <c r="AW50" s="111"/>
      <c r="AX50" s="111"/>
      <c r="AY50" s="111"/>
      <c r="AZ50" s="118">
        <f t="shared" si="0"/>
        <v>3745</v>
      </c>
      <c r="BA50" s="112"/>
      <c r="BB50" s="112"/>
      <c r="BC50" s="112"/>
      <c r="BD50" s="266">
        <f t="shared" si="2"/>
        <v>-11255</v>
      </c>
      <c r="BE50" s="117"/>
      <c r="BF50" s="117"/>
      <c r="BG50" s="117"/>
      <c r="BH50" s="117"/>
      <c r="BI50" s="117"/>
      <c r="BJ50" s="117"/>
      <c r="BK50" s="117"/>
      <c r="BL50" s="117"/>
      <c r="BM50" s="117"/>
      <c r="BN50" s="118">
        <f t="shared" si="3"/>
        <v>-11255</v>
      </c>
      <c r="BO50" s="118"/>
      <c r="BP50" s="118"/>
      <c r="BQ50" s="118"/>
    </row>
    <row r="51" spans="1:79" ht="15.95" customHeight="1" x14ac:dyDescent="0.2">
      <c r="A51" s="98" t="s">
        <v>233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00"/>
    </row>
    <row r="52" spans="1:79" ht="39.75" customHeight="1" x14ac:dyDescent="0.2">
      <c r="A52" s="97" t="s">
        <v>208</v>
      </c>
      <c r="B52" s="97"/>
      <c r="C52" s="99" t="str">
        <f>[1]КПК0114082!$D54</f>
        <v>Безкоштовна річна передплата на друковані засоби масової інформації (газету), видання якої зареєстровано у м.Сватове, найбільшнезахищеним та соціально-значимим верствам населення тергромади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100"/>
      <c r="AA52" s="111">
        <f>[1]КПК0114082!$AC54</f>
        <v>200000</v>
      </c>
      <c r="AB52" s="111"/>
      <c r="AC52" s="111"/>
      <c r="AD52" s="111"/>
      <c r="AE52" s="111"/>
      <c r="AF52" s="111"/>
      <c r="AG52" s="111"/>
      <c r="AH52" s="111"/>
      <c r="AI52" s="111"/>
      <c r="AJ52" s="111"/>
      <c r="AK52" s="118">
        <f t="shared" si="1"/>
        <v>200000</v>
      </c>
      <c r="AL52" s="112"/>
      <c r="AM52" s="112"/>
      <c r="AN52" s="112"/>
      <c r="AO52" s="112"/>
      <c r="AP52" s="111">
        <v>167948.87</v>
      </c>
      <c r="AQ52" s="111"/>
      <c r="AR52" s="111"/>
      <c r="AS52" s="111"/>
      <c r="AT52" s="111"/>
      <c r="AU52" s="111"/>
      <c r="AV52" s="111"/>
      <c r="AW52" s="111"/>
      <c r="AX52" s="111"/>
      <c r="AY52" s="111"/>
      <c r="AZ52" s="118">
        <f>AP52</f>
        <v>167948.87</v>
      </c>
      <c r="BA52" s="112"/>
      <c r="BB52" s="112"/>
      <c r="BC52" s="112"/>
      <c r="BD52" s="266">
        <f t="shared" si="2"/>
        <v>-32051.130000000005</v>
      </c>
      <c r="BE52" s="117"/>
      <c r="BF52" s="117"/>
      <c r="BG52" s="117"/>
      <c r="BH52" s="117"/>
      <c r="BI52" s="117"/>
      <c r="BJ52" s="117"/>
      <c r="BK52" s="117"/>
      <c r="BL52" s="117"/>
      <c r="BM52" s="117"/>
      <c r="BN52" s="118">
        <f t="shared" si="3"/>
        <v>-32051.130000000005</v>
      </c>
      <c r="BO52" s="118"/>
      <c r="BP52" s="118"/>
      <c r="BQ52" s="118"/>
      <c r="CA52" s="1" t="s">
        <v>24</v>
      </c>
    </row>
    <row r="53" spans="1:79" ht="14.25" customHeight="1" x14ac:dyDescent="0.2">
      <c r="A53" s="98" t="s">
        <v>209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100"/>
    </row>
    <row r="54" spans="1:79" s="20" customFormat="1" x14ac:dyDescent="0.2">
      <c r="A54" s="322"/>
      <c r="B54" s="322"/>
      <c r="C54" s="323" t="s">
        <v>62</v>
      </c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4"/>
      <c r="AA54" s="321">
        <f>SUM(AA46:AE52)</f>
        <v>630000</v>
      </c>
      <c r="AB54" s="321"/>
      <c r="AC54" s="321"/>
      <c r="AD54" s="321"/>
      <c r="AE54" s="321"/>
      <c r="AF54" s="321"/>
      <c r="AG54" s="321"/>
      <c r="AH54" s="321"/>
      <c r="AI54" s="321"/>
      <c r="AJ54" s="321"/>
      <c r="AK54" s="321">
        <f>AA54+AF54</f>
        <v>630000</v>
      </c>
      <c r="AL54" s="321"/>
      <c r="AM54" s="321"/>
      <c r="AN54" s="321"/>
      <c r="AO54" s="321"/>
      <c r="AP54" s="321">
        <f>SUM(AP46:AT52)</f>
        <v>428536.57999999996</v>
      </c>
      <c r="AQ54" s="321"/>
      <c r="AR54" s="321"/>
      <c r="AS54" s="321"/>
      <c r="AT54" s="321"/>
      <c r="AU54" s="321"/>
      <c r="AV54" s="321"/>
      <c r="AW54" s="321"/>
      <c r="AX54" s="321"/>
      <c r="AY54" s="321"/>
      <c r="AZ54" s="321">
        <f>AP54+AU54</f>
        <v>428536.57999999996</v>
      </c>
      <c r="BA54" s="321"/>
      <c r="BB54" s="321"/>
      <c r="BC54" s="321"/>
      <c r="BD54" s="321">
        <f>AP54-AA54</f>
        <v>-201463.42000000004</v>
      </c>
      <c r="BE54" s="321"/>
      <c r="BF54" s="321"/>
      <c r="BG54" s="321"/>
      <c r="BH54" s="321"/>
      <c r="BI54" s="321">
        <f>AU54-AF54</f>
        <v>0</v>
      </c>
      <c r="BJ54" s="321"/>
      <c r="BK54" s="321"/>
      <c r="BL54" s="321"/>
      <c r="BM54" s="321"/>
      <c r="BN54" s="321">
        <f>BD54+BI54</f>
        <v>-201463.42000000004</v>
      </c>
      <c r="BO54" s="321"/>
      <c r="BP54" s="321"/>
      <c r="BQ54" s="321"/>
      <c r="CA54" s="20" t="s">
        <v>25</v>
      </c>
    </row>
    <row r="56" spans="1:79" ht="15.75" customHeight="1" x14ac:dyDescent="0.2">
      <c r="A56" s="105" t="s">
        <v>52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</row>
    <row r="57" spans="1:79" ht="15" customHeight="1" x14ac:dyDescent="0.2">
      <c r="A57" s="108" t="s">
        <v>68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</row>
    <row r="58" spans="1:79" ht="28.5" customHeight="1" x14ac:dyDescent="0.2">
      <c r="A58" s="93" t="s">
        <v>34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 t="s">
        <v>30</v>
      </c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 t="s">
        <v>54</v>
      </c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 t="s">
        <v>3</v>
      </c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2"/>
      <c r="BN58" s="2"/>
      <c r="BO58" s="2"/>
      <c r="BP58" s="2"/>
      <c r="BQ58" s="2"/>
    </row>
    <row r="59" spans="1:79" ht="29.1" customHeight="1" x14ac:dyDescent="0.2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 t="s">
        <v>5</v>
      </c>
      <c r="R59" s="93"/>
      <c r="S59" s="93"/>
      <c r="T59" s="93"/>
      <c r="U59" s="93"/>
      <c r="V59" s="93" t="s">
        <v>4</v>
      </c>
      <c r="W59" s="93"/>
      <c r="X59" s="93"/>
      <c r="Y59" s="93"/>
      <c r="Z59" s="93"/>
      <c r="AA59" s="93" t="s">
        <v>31</v>
      </c>
      <c r="AB59" s="93"/>
      <c r="AC59" s="93"/>
      <c r="AD59" s="93"/>
      <c r="AE59" s="93"/>
      <c r="AF59" s="93"/>
      <c r="AG59" s="93" t="s">
        <v>5</v>
      </c>
      <c r="AH59" s="93"/>
      <c r="AI59" s="93"/>
      <c r="AJ59" s="93"/>
      <c r="AK59" s="93"/>
      <c r="AL59" s="93" t="s">
        <v>4</v>
      </c>
      <c r="AM59" s="93"/>
      <c r="AN59" s="93"/>
      <c r="AO59" s="93"/>
      <c r="AP59" s="93"/>
      <c r="AQ59" s="93" t="s">
        <v>31</v>
      </c>
      <c r="AR59" s="93"/>
      <c r="AS59" s="93"/>
      <c r="AT59" s="93"/>
      <c r="AU59" s="93"/>
      <c r="AV59" s="93"/>
      <c r="AW59" s="153" t="s">
        <v>5</v>
      </c>
      <c r="AX59" s="154"/>
      <c r="AY59" s="154"/>
      <c r="AZ59" s="154"/>
      <c r="BA59" s="155"/>
      <c r="BB59" s="153" t="s">
        <v>4</v>
      </c>
      <c r="BC59" s="154"/>
      <c r="BD59" s="154"/>
      <c r="BE59" s="154"/>
      <c r="BF59" s="155"/>
      <c r="BG59" s="93" t="s">
        <v>31</v>
      </c>
      <c r="BH59" s="93"/>
      <c r="BI59" s="93"/>
      <c r="BJ59" s="93"/>
      <c r="BK59" s="93"/>
      <c r="BL59" s="93"/>
      <c r="BM59" s="2"/>
      <c r="BN59" s="2"/>
      <c r="BO59" s="2"/>
      <c r="BP59" s="2"/>
      <c r="BQ59" s="2"/>
    </row>
    <row r="60" spans="1:79" ht="15.95" customHeight="1" x14ac:dyDescent="0.25">
      <c r="A60" s="93">
        <v>1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>
        <v>2</v>
      </c>
      <c r="R60" s="93"/>
      <c r="S60" s="93"/>
      <c r="T60" s="93"/>
      <c r="U60" s="93"/>
      <c r="V60" s="93">
        <v>3</v>
      </c>
      <c r="W60" s="93"/>
      <c r="X60" s="93"/>
      <c r="Y60" s="93"/>
      <c r="Z60" s="93"/>
      <c r="AA60" s="93">
        <v>4</v>
      </c>
      <c r="AB60" s="93"/>
      <c r="AC60" s="93"/>
      <c r="AD60" s="93"/>
      <c r="AE60" s="93"/>
      <c r="AF60" s="93"/>
      <c r="AG60" s="93">
        <v>5</v>
      </c>
      <c r="AH60" s="93"/>
      <c r="AI60" s="93"/>
      <c r="AJ60" s="93"/>
      <c r="AK60" s="93"/>
      <c r="AL60" s="93">
        <v>6</v>
      </c>
      <c r="AM60" s="93"/>
      <c r="AN60" s="93"/>
      <c r="AO60" s="93"/>
      <c r="AP60" s="93"/>
      <c r="AQ60" s="93">
        <v>7</v>
      </c>
      <c r="AR60" s="93"/>
      <c r="AS60" s="93"/>
      <c r="AT60" s="93"/>
      <c r="AU60" s="93"/>
      <c r="AV60" s="93"/>
      <c r="AW60" s="93">
        <v>8</v>
      </c>
      <c r="AX60" s="93"/>
      <c r="AY60" s="93"/>
      <c r="AZ60" s="93"/>
      <c r="BA60" s="93"/>
      <c r="BB60" s="128">
        <v>9</v>
      </c>
      <c r="BC60" s="128"/>
      <c r="BD60" s="128"/>
      <c r="BE60" s="128"/>
      <c r="BF60" s="128"/>
      <c r="BG60" s="128">
        <v>10</v>
      </c>
      <c r="BH60" s="128"/>
      <c r="BI60" s="128"/>
      <c r="BJ60" s="128"/>
      <c r="BK60" s="128"/>
      <c r="BL60" s="128"/>
      <c r="BM60" s="6"/>
      <c r="BN60" s="6"/>
      <c r="BO60" s="6"/>
      <c r="BP60" s="6"/>
      <c r="BQ60" s="6"/>
    </row>
    <row r="61" spans="1:79" ht="39.75" customHeight="1" x14ac:dyDescent="0.25">
      <c r="A61" s="129" t="str">
        <f>[1]КПК0114082!$A$63:$X$63</f>
        <v>Сватівська міська культурно-мистецька програма "Відродження України починається з відродження духовності" на 2019 рік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11">
        <v>430000</v>
      </c>
      <c r="R61" s="111"/>
      <c r="S61" s="111"/>
      <c r="T61" s="111"/>
      <c r="U61" s="111"/>
      <c r="V61" s="111"/>
      <c r="W61" s="111"/>
      <c r="X61" s="111"/>
      <c r="Y61" s="111"/>
      <c r="Z61" s="111"/>
      <c r="AA61" s="118">
        <f>Q61</f>
        <v>430000</v>
      </c>
      <c r="AB61" s="118"/>
      <c r="AC61" s="118"/>
      <c r="AD61" s="118"/>
      <c r="AE61" s="118"/>
      <c r="AF61" s="118"/>
      <c r="AG61" s="111">
        <f>AP54-AP52</f>
        <v>260587.70999999996</v>
      </c>
      <c r="AH61" s="111"/>
      <c r="AI61" s="111"/>
      <c r="AJ61" s="111"/>
      <c r="AK61" s="111"/>
      <c r="AL61" s="111"/>
      <c r="AM61" s="111"/>
      <c r="AN61" s="111"/>
      <c r="AO61" s="111"/>
      <c r="AP61" s="111"/>
      <c r="AQ61" s="118">
        <f>AG61</f>
        <v>260587.70999999996</v>
      </c>
      <c r="AR61" s="118"/>
      <c r="AS61" s="118"/>
      <c r="AT61" s="118"/>
      <c r="AU61" s="118"/>
      <c r="AV61" s="118"/>
      <c r="AW61" s="287">
        <f>AG61-Q61</f>
        <v>-169412.29000000004</v>
      </c>
      <c r="AX61" s="288"/>
      <c r="AY61" s="288"/>
      <c r="AZ61" s="288"/>
      <c r="BA61" s="289"/>
      <c r="BB61" s="290"/>
      <c r="BC61" s="288"/>
      <c r="BD61" s="288"/>
      <c r="BE61" s="288"/>
      <c r="BF61" s="289"/>
      <c r="BG61" s="118">
        <f>AW61</f>
        <v>-169412.29000000004</v>
      </c>
      <c r="BH61" s="118"/>
      <c r="BI61" s="118"/>
      <c r="BJ61" s="118"/>
      <c r="BK61" s="118"/>
      <c r="BL61" s="118"/>
      <c r="BM61" s="6"/>
      <c r="BN61" s="6"/>
      <c r="BO61" s="6"/>
      <c r="BP61" s="6"/>
      <c r="BQ61" s="6"/>
    </row>
    <row r="62" spans="1:79" ht="39.75" customHeight="1" x14ac:dyDescent="0.2">
      <c r="A62" s="129" t="str">
        <f>[1]КПК0114082!$A$64</f>
        <v>Міська соціальна програма інформаційної підтримки незахищених та інших соціально-значимих верств населення м.Сватове на 2019 рік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11">
        <v>200000</v>
      </c>
      <c r="R62" s="111"/>
      <c r="S62" s="111"/>
      <c r="T62" s="111"/>
      <c r="U62" s="111"/>
      <c r="V62" s="111"/>
      <c r="W62" s="111"/>
      <c r="X62" s="111"/>
      <c r="Y62" s="111"/>
      <c r="Z62" s="111"/>
      <c r="AA62" s="118">
        <f>Q62</f>
        <v>200000</v>
      </c>
      <c r="AB62" s="118"/>
      <c r="AC62" s="118"/>
      <c r="AD62" s="118"/>
      <c r="AE62" s="118"/>
      <c r="AF62" s="118"/>
      <c r="AG62" s="111">
        <f>AP52</f>
        <v>167948.87</v>
      </c>
      <c r="AH62" s="111"/>
      <c r="AI62" s="111"/>
      <c r="AJ62" s="111"/>
      <c r="AK62" s="111"/>
      <c r="AL62" s="111"/>
      <c r="AM62" s="111"/>
      <c r="AN62" s="111"/>
      <c r="AO62" s="111"/>
      <c r="AP62" s="111"/>
      <c r="AQ62" s="118">
        <f>AG62</f>
        <v>167948.87</v>
      </c>
      <c r="AR62" s="118"/>
      <c r="AS62" s="118"/>
      <c r="AT62" s="118"/>
      <c r="AU62" s="118"/>
      <c r="AV62" s="118"/>
      <c r="AW62" s="287">
        <f>AG62-Q62</f>
        <v>-32051.130000000005</v>
      </c>
      <c r="AX62" s="288"/>
      <c r="AY62" s="288"/>
      <c r="AZ62" s="288"/>
      <c r="BA62" s="289"/>
      <c r="BB62" s="290"/>
      <c r="BC62" s="288"/>
      <c r="BD62" s="288"/>
      <c r="BE62" s="288"/>
      <c r="BF62" s="289"/>
      <c r="BG62" s="118">
        <f>AW62</f>
        <v>-32051.130000000005</v>
      </c>
      <c r="BH62" s="118"/>
      <c r="BI62" s="118"/>
      <c r="BJ62" s="118"/>
      <c r="BK62" s="118"/>
      <c r="BL62" s="118"/>
      <c r="BM62" s="7"/>
      <c r="BN62" s="7"/>
      <c r="BO62" s="7"/>
      <c r="BP62" s="7"/>
      <c r="BQ62" s="7"/>
      <c r="CA62" s="1" t="s">
        <v>26</v>
      </c>
    </row>
    <row r="63" spans="1:79" s="20" customFormat="1" ht="15.75" x14ac:dyDescent="0.2">
      <c r="A63" s="291" t="s">
        <v>63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83">
        <f>Q61+Q62</f>
        <v>630000</v>
      </c>
      <c r="R63" s="283"/>
      <c r="S63" s="283"/>
      <c r="T63" s="283"/>
      <c r="U63" s="283"/>
      <c r="V63" s="283"/>
      <c r="W63" s="283"/>
      <c r="X63" s="283"/>
      <c r="Y63" s="283"/>
      <c r="Z63" s="283"/>
      <c r="AA63" s="283">
        <f>Q63+V63</f>
        <v>630000</v>
      </c>
      <c r="AB63" s="283"/>
      <c r="AC63" s="283"/>
      <c r="AD63" s="283"/>
      <c r="AE63" s="283"/>
      <c r="AF63" s="283"/>
      <c r="AG63" s="283">
        <f>AG61+AG62</f>
        <v>428536.57999999996</v>
      </c>
      <c r="AH63" s="283"/>
      <c r="AI63" s="283"/>
      <c r="AJ63" s="283"/>
      <c r="AK63" s="283"/>
      <c r="AL63" s="283"/>
      <c r="AM63" s="283"/>
      <c r="AN63" s="283"/>
      <c r="AO63" s="283"/>
      <c r="AP63" s="283"/>
      <c r="AQ63" s="283">
        <f>AG63+AL63</f>
        <v>428536.57999999996</v>
      </c>
      <c r="AR63" s="283"/>
      <c r="AS63" s="283"/>
      <c r="AT63" s="283"/>
      <c r="AU63" s="283"/>
      <c r="AV63" s="283"/>
      <c r="AW63" s="283">
        <f>AG63-Q63</f>
        <v>-201463.42000000004</v>
      </c>
      <c r="AX63" s="283"/>
      <c r="AY63" s="283"/>
      <c r="AZ63" s="283"/>
      <c r="BA63" s="283"/>
      <c r="BB63" s="292">
        <f>AL63-V63</f>
        <v>0</v>
      </c>
      <c r="BC63" s="292"/>
      <c r="BD63" s="292"/>
      <c r="BE63" s="292"/>
      <c r="BF63" s="292"/>
      <c r="BG63" s="292">
        <f>AW63+BB63</f>
        <v>-201463.42000000004</v>
      </c>
      <c r="BH63" s="292"/>
      <c r="BI63" s="292"/>
      <c r="BJ63" s="292"/>
      <c r="BK63" s="292"/>
      <c r="BL63" s="292"/>
      <c r="BM63" s="21"/>
      <c r="BN63" s="21"/>
      <c r="BO63" s="21"/>
      <c r="BP63" s="21"/>
      <c r="BQ63" s="21"/>
      <c r="CA63" s="20" t="s">
        <v>27</v>
      </c>
    </row>
    <row r="65" spans="1:79" ht="15.75" customHeight="1" x14ac:dyDescent="0.2">
      <c r="A65" s="105" t="s">
        <v>53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</row>
    <row r="67" spans="1:79" s="69" customFormat="1" ht="17.25" customHeight="1" x14ac:dyDescent="0.15">
      <c r="A67" s="139" t="s">
        <v>10</v>
      </c>
      <c r="B67" s="140"/>
      <c r="C67" s="139" t="s">
        <v>9</v>
      </c>
      <c r="D67" s="143"/>
      <c r="E67" s="143"/>
      <c r="F67" s="143"/>
      <c r="G67" s="143"/>
      <c r="H67" s="143"/>
      <c r="I67" s="140"/>
      <c r="J67" s="139" t="s">
        <v>8</v>
      </c>
      <c r="K67" s="143"/>
      <c r="L67" s="143"/>
      <c r="M67" s="143"/>
      <c r="N67" s="140"/>
      <c r="O67" s="139" t="s">
        <v>7</v>
      </c>
      <c r="P67" s="143"/>
      <c r="Q67" s="143"/>
      <c r="R67" s="143"/>
      <c r="S67" s="143"/>
      <c r="T67" s="143"/>
      <c r="U67" s="143"/>
      <c r="V67" s="143"/>
      <c r="W67" s="143"/>
      <c r="X67" s="140"/>
      <c r="Y67" s="145" t="s">
        <v>30</v>
      </c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 t="s">
        <v>55</v>
      </c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6" t="s">
        <v>3</v>
      </c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9" s="69" customFormat="1" ht="17.25" customHeight="1" x14ac:dyDescent="0.15">
      <c r="A68" s="141"/>
      <c r="B68" s="142"/>
      <c r="C68" s="141"/>
      <c r="D68" s="144"/>
      <c r="E68" s="144"/>
      <c r="F68" s="144"/>
      <c r="G68" s="144"/>
      <c r="H68" s="144"/>
      <c r="I68" s="142"/>
      <c r="J68" s="141"/>
      <c r="K68" s="144"/>
      <c r="L68" s="144"/>
      <c r="M68" s="144"/>
      <c r="N68" s="142"/>
      <c r="O68" s="141"/>
      <c r="P68" s="144"/>
      <c r="Q68" s="144"/>
      <c r="R68" s="144"/>
      <c r="S68" s="144"/>
      <c r="T68" s="144"/>
      <c r="U68" s="144"/>
      <c r="V68" s="144"/>
      <c r="W68" s="144"/>
      <c r="X68" s="142"/>
      <c r="Y68" s="147" t="s">
        <v>5</v>
      </c>
      <c r="Z68" s="148"/>
      <c r="AA68" s="148"/>
      <c r="AB68" s="148"/>
      <c r="AC68" s="149"/>
      <c r="AD68" s="147" t="s">
        <v>4</v>
      </c>
      <c r="AE68" s="148"/>
      <c r="AF68" s="148"/>
      <c r="AG68" s="148"/>
      <c r="AH68" s="149"/>
      <c r="AI68" s="145" t="s">
        <v>31</v>
      </c>
      <c r="AJ68" s="145"/>
      <c r="AK68" s="145"/>
      <c r="AL68" s="145"/>
      <c r="AM68" s="145"/>
      <c r="AN68" s="145" t="s">
        <v>5</v>
      </c>
      <c r="AO68" s="145"/>
      <c r="AP68" s="145"/>
      <c r="AQ68" s="145"/>
      <c r="AR68" s="145"/>
      <c r="AS68" s="145" t="s">
        <v>4</v>
      </c>
      <c r="AT68" s="145"/>
      <c r="AU68" s="145"/>
      <c r="AV68" s="145"/>
      <c r="AW68" s="145"/>
      <c r="AX68" s="145" t="s">
        <v>31</v>
      </c>
      <c r="AY68" s="145"/>
      <c r="AZ68" s="145"/>
      <c r="BA68" s="145"/>
      <c r="BB68" s="145"/>
      <c r="BC68" s="145" t="s">
        <v>5</v>
      </c>
      <c r="BD68" s="145"/>
      <c r="BE68" s="145"/>
      <c r="BF68" s="145"/>
      <c r="BG68" s="145"/>
      <c r="BH68" s="145" t="s">
        <v>4</v>
      </c>
      <c r="BI68" s="145"/>
      <c r="BJ68" s="145"/>
      <c r="BK68" s="145"/>
      <c r="BL68" s="145"/>
      <c r="BM68" s="145" t="s">
        <v>31</v>
      </c>
      <c r="BN68" s="145"/>
      <c r="BO68" s="145"/>
      <c r="BP68" s="145"/>
      <c r="BQ68" s="145"/>
      <c r="BR68" s="70"/>
      <c r="BS68" s="70"/>
      <c r="BT68" s="70"/>
      <c r="BU68" s="70"/>
      <c r="BV68" s="70"/>
      <c r="BW68" s="70"/>
      <c r="BX68" s="70"/>
      <c r="BY68" s="70"/>
      <c r="BZ68" s="68"/>
    </row>
    <row r="69" spans="1:79" ht="15.95" customHeight="1" x14ac:dyDescent="0.2">
      <c r="A69" s="93">
        <v>1</v>
      </c>
      <c r="B69" s="93"/>
      <c r="C69" s="93">
        <v>2</v>
      </c>
      <c r="D69" s="93"/>
      <c r="E69" s="93"/>
      <c r="F69" s="93"/>
      <c r="G69" s="93"/>
      <c r="H69" s="93"/>
      <c r="I69" s="93"/>
      <c r="J69" s="93">
        <v>3</v>
      </c>
      <c r="K69" s="93"/>
      <c r="L69" s="93"/>
      <c r="M69" s="93"/>
      <c r="N69" s="93"/>
      <c r="O69" s="93">
        <v>4</v>
      </c>
      <c r="P69" s="93"/>
      <c r="Q69" s="93"/>
      <c r="R69" s="93"/>
      <c r="S69" s="93"/>
      <c r="T69" s="93"/>
      <c r="U69" s="93"/>
      <c r="V69" s="93"/>
      <c r="W69" s="93"/>
      <c r="X69" s="93"/>
      <c r="Y69" s="93">
        <v>5</v>
      </c>
      <c r="Z69" s="93"/>
      <c r="AA69" s="93"/>
      <c r="AB69" s="93"/>
      <c r="AC69" s="93"/>
      <c r="AD69" s="93">
        <v>6</v>
      </c>
      <c r="AE69" s="93"/>
      <c r="AF69" s="93"/>
      <c r="AG69" s="93"/>
      <c r="AH69" s="93"/>
      <c r="AI69" s="93">
        <v>7</v>
      </c>
      <c r="AJ69" s="93"/>
      <c r="AK69" s="93"/>
      <c r="AL69" s="93"/>
      <c r="AM69" s="93"/>
      <c r="AN69" s="153">
        <v>8</v>
      </c>
      <c r="AO69" s="154"/>
      <c r="AP69" s="154"/>
      <c r="AQ69" s="154"/>
      <c r="AR69" s="155"/>
      <c r="AS69" s="153">
        <v>9</v>
      </c>
      <c r="AT69" s="154"/>
      <c r="AU69" s="154"/>
      <c r="AV69" s="154"/>
      <c r="AW69" s="155"/>
      <c r="AX69" s="153">
        <v>10</v>
      </c>
      <c r="AY69" s="154"/>
      <c r="AZ69" s="154"/>
      <c r="BA69" s="154"/>
      <c r="BB69" s="155"/>
      <c r="BC69" s="153">
        <v>11</v>
      </c>
      <c r="BD69" s="154"/>
      <c r="BE69" s="154"/>
      <c r="BF69" s="154"/>
      <c r="BG69" s="155"/>
      <c r="BH69" s="153">
        <v>12</v>
      </c>
      <c r="BI69" s="154"/>
      <c r="BJ69" s="154"/>
      <c r="BK69" s="154"/>
      <c r="BL69" s="155"/>
      <c r="BM69" s="153">
        <v>13</v>
      </c>
      <c r="BN69" s="154"/>
      <c r="BO69" s="154"/>
      <c r="BP69" s="154"/>
      <c r="BQ69" s="155"/>
      <c r="BR69" s="2"/>
      <c r="BS69" s="2"/>
      <c r="BT69" s="2"/>
      <c r="BU69" s="2"/>
      <c r="BV69" s="2"/>
      <c r="BW69" s="2"/>
      <c r="BX69" s="2"/>
      <c r="BY69" s="2"/>
      <c r="BZ69" s="9"/>
    </row>
    <row r="70" spans="1:79" s="58" customFormat="1" ht="38.25" customHeight="1" x14ac:dyDescent="0.2">
      <c r="A70" s="160">
        <v>1</v>
      </c>
      <c r="B70" s="160"/>
      <c r="C70" s="157" t="str">
        <f>[1]КПК0114082!$G71</f>
        <v>Показник затрат 1: обсяг видатків на реалізацію заходів програми</v>
      </c>
      <c r="D70" s="158"/>
      <c r="E70" s="158"/>
      <c r="F70" s="158"/>
      <c r="G70" s="158"/>
      <c r="H70" s="158"/>
      <c r="I70" s="159"/>
      <c r="J70" s="117" t="s">
        <v>135</v>
      </c>
      <c r="K70" s="117"/>
      <c r="L70" s="117"/>
      <c r="M70" s="117"/>
      <c r="N70" s="117"/>
      <c r="O70" s="325" t="s">
        <v>137</v>
      </c>
      <c r="P70" s="325"/>
      <c r="Q70" s="325"/>
      <c r="R70" s="325"/>
      <c r="S70" s="325"/>
      <c r="T70" s="325"/>
      <c r="U70" s="325"/>
      <c r="V70" s="325"/>
      <c r="W70" s="325"/>
      <c r="X70" s="101"/>
      <c r="Y70" s="162">
        <f>Q61</f>
        <v>430000</v>
      </c>
      <c r="Z70" s="162"/>
      <c r="AA70" s="162"/>
      <c r="AB70" s="162"/>
      <c r="AC70" s="162"/>
      <c r="AD70" s="162"/>
      <c r="AE70" s="162"/>
      <c r="AF70" s="162"/>
      <c r="AG70" s="162"/>
      <c r="AH70" s="162"/>
      <c r="AI70" s="162">
        <f>Y70</f>
        <v>430000</v>
      </c>
      <c r="AJ70" s="162"/>
      <c r="AK70" s="162"/>
      <c r="AL70" s="162"/>
      <c r="AM70" s="162"/>
      <c r="AN70" s="162">
        <f>AG61</f>
        <v>260587.70999999996</v>
      </c>
      <c r="AO70" s="162"/>
      <c r="AP70" s="162"/>
      <c r="AQ70" s="162"/>
      <c r="AR70" s="162"/>
      <c r="AS70" s="162"/>
      <c r="AT70" s="162"/>
      <c r="AU70" s="162"/>
      <c r="AV70" s="162"/>
      <c r="AW70" s="162"/>
      <c r="AX70" s="162">
        <f>AN70</f>
        <v>260587.70999999996</v>
      </c>
      <c r="AY70" s="162"/>
      <c r="AZ70" s="162"/>
      <c r="BA70" s="162"/>
      <c r="BB70" s="162"/>
      <c r="BC70" s="162">
        <f>AN70-Y70</f>
        <v>-169412.29000000004</v>
      </c>
      <c r="BD70" s="162"/>
      <c r="BE70" s="162"/>
      <c r="BF70" s="162"/>
      <c r="BG70" s="162"/>
      <c r="BH70" s="162"/>
      <c r="BI70" s="162"/>
      <c r="BJ70" s="162"/>
      <c r="BK70" s="162"/>
      <c r="BL70" s="162"/>
      <c r="BM70" s="164">
        <f>BC70</f>
        <v>-169412.29000000004</v>
      </c>
      <c r="BN70" s="165"/>
      <c r="BO70" s="165"/>
      <c r="BP70" s="165"/>
      <c r="BQ70" s="165"/>
      <c r="BR70" s="59"/>
      <c r="BS70" s="59"/>
      <c r="BT70" s="59"/>
      <c r="BU70" s="59"/>
      <c r="BV70" s="59"/>
      <c r="BW70" s="59"/>
      <c r="BX70" s="59"/>
      <c r="BY70" s="59"/>
      <c r="BZ70" s="57"/>
    </row>
    <row r="71" spans="1:79" s="58" customFormat="1" ht="35.25" customHeight="1" x14ac:dyDescent="0.2">
      <c r="A71" s="160">
        <v>2</v>
      </c>
      <c r="B71" s="160"/>
      <c r="C71" s="157" t="str">
        <f>[1]КПК0114082!$G72</f>
        <v>Показник продукту 1: загальна кількість населення тергромади</v>
      </c>
      <c r="D71" s="158"/>
      <c r="E71" s="158"/>
      <c r="F71" s="158"/>
      <c r="G71" s="158"/>
      <c r="H71" s="158"/>
      <c r="I71" s="159"/>
      <c r="J71" s="117" t="s">
        <v>136</v>
      </c>
      <c r="K71" s="117"/>
      <c r="L71" s="117"/>
      <c r="M71" s="117"/>
      <c r="N71" s="117"/>
      <c r="O71" s="325" t="s">
        <v>210</v>
      </c>
      <c r="P71" s="325"/>
      <c r="Q71" s="325"/>
      <c r="R71" s="325"/>
      <c r="S71" s="325"/>
      <c r="T71" s="325"/>
      <c r="U71" s="325"/>
      <c r="V71" s="325"/>
      <c r="W71" s="325"/>
      <c r="X71" s="101"/>
      <c r="Y71" s="162">
        <v>18084</v>
      </c>
      <c r="Z71" s="162"/>
      <c r="AA71" s="162"/>
      <c r="AB71" s="162"/>
      <c r="AC71" s="162"/>
      <c r="AD71" s="162"/>
      <c r="AE71" s="162"/>
      <c r="AF71" s="162"/>
      <c r="AG71" s="162"/>
      <c r="AH71" s="162"/>
      <c r="AI71" s="162">
        <f t="shared" ref="AI71:AI76" si="4">Y71</f>
        <v>18084</v>
      </c>
      <c r="AJ71" s="162"/>
      <c r="AK71" s="162"/>
      <c r="AL71" s="162"/>
      <c r="AM71" s="162"/>
      <c r="AN71" s="162">
        <v>18417</v>
      </c>
      <c r="AO71" s="162"/>
      <c r="AP71" s="162"/>
      <c r="AQ71" s="162"/>
      <c r="AR71" s="162"/>
      <c r="AS71" s="162"/>
      <c r="AT71" s="162"/>
      <c r="AU71" s="162"/>
      <c r="AV71" s="162"/>
      <c r="AW71" s="162"/>
      <c r="AX71" s="162">
        <f t="shared" ref="AX71:AX76" si="5">AN71</f>
        <v>18417</v>
      </c>
      <c r="AY71" s="162"/>
      <c r="AZ71" s="162"/>
      <c r="BA71" s="162"/>
      <c r="BB71" s="162"/>
      <c r="BC71" s="162">
        <f t="shared" ref="BC71:BC76" si="6">AN71-Y71</f>
        <v>333</v>
      </c>
      <c r="BD71" s="162"/>
      <c r="BE71" s="162"/>
      <c r="BF71" s="162"/>
      <c r="BG71" s="162"/>
      <c r="BH71" s="162"/>
      <c r="BI71" s="162"/>
      <c r="BJ71" s="162"/>
      <c r="BK71" s="162"/>
      <c r="BL71" s="162"/>
      <c r="BM71" s="164">
        <f t="shared" ref="BM71:BM76" si="7">BC71</f>
        <v>333</v>
      </c>
      <c r="BN71" s="165"/>
      <c r="BO71" s="165"/>
      <c r="BP71" s="165"/>
      <c r="BQ71" s="165"/>
      <c r="BR71" s="59"/>
      <c r="BS71" s="59"/>
      <c r="BT71" s="59"/>
      <c r="BU71" s="59"/>
      <c r="BV71" s="59"/>
      <c r="BW71" s="59"/>
      <c r="BX71" s="59"/>
      <c r="BY71" s="59"/>
      <c r="BZ71" s="57"/>
    </row>
    <row r="72" spans="1:79" s="58" customFormat="1" ht="21.75" customHeight="1" x14ac:dyDescent="0.2">
      <c r="A72" s="160">
        <v>3</v>
      </c>
      <c r="B72" s="160"/>
      <c r="C72" s="157" t="str">
        <f>[1]КПК0114082!$G73</f>
        <v xml:space="preserve">                                        кількість заходів</v>
      </c>
      <c r="D72" s="158"/>
      <c r="E72" s="158"/>
      <c r="F72" s="158"/>
      <c r="G72" s="158"/>
      <c r="H72" s="158"/>
      <c r="I72" s="159"/>
      <c r="J72" s="117" t="s">
        <v>172</v>
      </c>
      <c r="K72" s="117"/>
      <c r="L72" s="117"/>
      <c r="M72" s="117"/>
      <c r="N72" s="117"/>
      <c r="O72" s="325" t="s">
        <v>138</v>
      </c>
      <c r="P72" s="325"/>
      <c r="Q72" s="325"/>
      <c r="R72" s="325"/>
      <c r="S72" s="325"/>
      <c r="T72" s="325"/>
      <c r="U72" s="325"/>
      <c r="V72" s="325"/>
      <c r="W72" s="325"/>
      <c r="X72" s="101"/>
      <c r="Y72" s="162">
        <v>41</v>
      </c>
      <c r="Z72" s="162"/>
      <c r="AA72" s="162"/>
      <c r="AB72" s="162"/>
      <c r="AC72" s="162"/>
      <c r="AD72" s="162"/>
      <c r="AE72" s="162"/>
      <c r="AF72" s="162"/>
      <c r="AG72" s="162"/>
      <c r="AH72" s="162"/>
      <c r="AI72" s="162">
        <f t="shared" si="4"/>
        <v>41</v>
      </c>
      <c r="AJ72" s="162"/>
      <c r="AK72" s="162"/>
      <c r="AL72" s="162"/>
      <c r="AM72" s="162"/>
      <c r="AN72" s="162">
        <v>23</v>
      </c>
      <c r="AO72" s="162"/>
      <c r="AP72" s="162"/>
      <c r="AQ72" s="162"/>
      <c r="AR72" s="162"/>
      <c r="AS72" s="162"/>
      <c r="AT72" s="162"/>
      <c r="AU72" s="162"/>
      <c r="AV72" s="162"/>
      <c r="AW72" s="162"/>
      <c r="AX72" s="162">
        <f t="shared" si="5"/>
        <v>23</v>
      </c>
      <c r="AY72" s="162"/>
      <c r="AZ72" s="162"/>
      <c r="BA72" s="162"/>
      <c r="BB72" s="162"/>
      <c r="BC72" s="162">
        <f t="shared" si="6"/>
        <v>-18</v>
      </c>
      <c r="BD72" s="162"/>
      <c r="BE72" s="162"/>
      <c r="BF72" s="162"/>
      <c r="BG72" s="162"/>
      <c r="BH72" s="162"/>
      <c r="BI72" s="162"/>
      <c r="BJ72" s="162"/>
      <c r="BK72" s="162"/>
      <c r="BL72" s="162"/>
      <c r="BM72" s="164">
        <f t="shared" si="7"/>
        <v>-18</v>
      </c>
      <c r="BN72" s="165"/>
      <c r="BO72" s="165"/>
      <c r="BP72" s="165"/>
      <c r="BQ72" s="165"/>
      <c r="BR72" s="59"/>
      <c r="BS72" s="59"/>
      <c r="BT72" s="59"/>
      <c r="BU72" s="59"/>
      <c r="BV72" s="59"/>
      <c r="BW72" s="59"/>
      <c r="BX72" s="59"/>
      <c r="BY72" s="59"/>
      <c r="BZ72" s="57"/>
    </row>
    <row r="73" spans="1:79" s="58" customFormat="1" ht="4.5" customHeight="1" x14ac:dyDescent="0.2">
      <c r="A73" s="160"/>
      <c r="B73" s="160"/>
      <c r="C73" s="157"/>
      <c r="D73" s="158"/>
      <c r="E73" s="158"/>
      <c r="F73" s="158"/>
      <c r="G73" s="158"/>
      <c r="H73" s="158"/>
      <c r="I73" s="159"/>
      <c r="J73" s="160"/>
      <c r="K73" s="160"/>
      <c r="L73" s="160"/>
      <c r="M73" s="160"/>
      <c r="N73" s="160"/>
      <c r="O73" s="161"/>
      <c r="P73" s="161"/>
      <c r="Q73" s="161"/>
      <c r="R73" s="161"/>
      <c r="S73" s="161"/>
      <c r="T73" s="161"/>
      <c r="U73" s="161"/>
      <c r="V73" s="161"/>
      <c r="W73" s="161"/>
      <c r="X73" s="157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>
        <f t="shared" si="5"/>
        <v>0</v>
      </c>
      <c r="AY73" s="162"/>
      <c r="AZ73" s="162"/>
      <c r="BA73" s="162"/>
      <c r="BB73" s="162"/>
      <c r="BC73" s="162">
        <f t="shared" si="6"/>
        <v>0</v>
      </c>
      <c r="BD73" s="162"/>
      <c r="BE73" s="162"/>
      <c r="BF73" s="162"/>
      <c r="BG73" s="162"/>
      <c r="BH73" s="162"/>
      <c r="BI73" s="162"/>
      <c r="BJ73" s="162"/>
      <c r="BK73" s="162"/>
      <c r="BL73" s="162"/>
      <c r="BM73" s="164">
        <f t="shared" si="7"/>
        <v>0</v>
      </c>
      <c r="BN73" s="165"/>
      <c r="BO73" s="165"/>
      <c r="BP73" s="165"/>
      <c r="BQ73" s="165"/>
      <c r="BR73" s="59"/>
      <c r="BS73" s="59"/>
      <c r="BT73" s="59"/>
      <c r="BU73" s="59"/>
      <c r="BV73" s="59"/>
      <c r="BW73" s="59"/>
      <c r="BX73" s="59"/>
      <c r="BY73" s="59"/>
      <c r="BZ73" s="57"/>
    </row>
    <row r="74" spans="1:79" s="58" customFormat="1" ht="36.75" customHeight="1" x14ac:dyDescent="0.2">
      <c r="A74" s="160">
        <v>4</v>
      </c>
      <c r="B74" s="160"/>
      <c r="C74" s="157" t="str">
        <f>[1]КПК0114082!$G75</f>
        <v>Показник затрат 2: обсяг видатків на реалізацію заходів програми</v>
      </c>
      <c r="D74" s="158"/>
      <c r="E74" s="158"/>
      <c r="F74" s="158"/>
      <c r="G74" s="158"/>
      <c r="H74" s="158"/>
      <c r="I74" s="159"/>
      <c r="J74" s="117" t="s">
        <v>135</v>
      </c>
      <c r="K74" s="117"/>
      <c r="L74" s="117"/>
      <c r="M74" s="117"/>
      <c r="N74" s="117"/>
      <c r="O74" s="325" t="s">
        <v>137</v>
      </c>
      <c r="P74" s="325"/>
      <c r="Q74" s="325"/>
      <c r="R74" s="325"/>
      <c r="S74" s="325"/>
      <c r="T74" s="325"/>
      <c r="U74" s="325"/>
      <c r="V74" s="325"/>
      <c r="W74" s="325"/>
      <c r="X74" s="101"/>
      <c r="Y74" s="162">
        <f>Q62</f>
        <v>200000</v>
      </c>
      <c r="Z74" s="162"/>
      <c r="AA74" s="162"/>
      <c r="AB74" s="162"/>
      <c r="AC74" s="162"/>
      <c r="AD74" s="162"/>
      <c r="AE74" s="162"/>
      <c r="AF74" s="162"/>
      <c r="AG74" s="162"/>
      <c r="AH74" s="162"/>
      <c r="AI74" s="162">
        <f t="shared" si="4"/>
        <v>200000</v>
      </c>
      <c r="AJ74" s="162"/>
      <c r="AK74" s="162"/>
      <c r="AL74" s="162"/>
      <c r="AM74" s="162"/>
      <c r="AN74" s="162">
        <f>AG62</f>
        <v>167948.87</v>
      </c>
      <c r="AO74" s="162"/>
      <c r="AP74" s="162"/>
      <c r="AQ74" s="162"/>
      <c r="AR74" s="162"/>
      <c r="AS74" s="162"/>
      <c r="AT74" s="162"/>
      <c r="AU74" s="162"/>
      <c r="AV74" s="162"/>
      <c r="AW74" s="162"/>
      <c r="AX74" s="162">
        <f t="shared" si="5"/>
        <v>167948.87</v>
      </c>
      <c r="AY74" s="162"/>
      <c r="AZ74" s="162"/>
      <c r="BA74" s="162"/>
      <c r="BB74" s="162"/>
      <c r="BC74" s="162">
        <f t="shared" si="6"/>
        <v>-32051.130000000005</v>
      </c>
      <c r="BD74" s="162"/>
      <c r="BE74" s="162"/>
      <c r="BF74" s="162"/>
      <c r="BG74" s="162"/>
      <c r="BH74" s="162"/>
      <c r="BI74" s="162"/>
      <c r="BJ74" s="162"/>
      <c r="BK74" s="162"/>
      <c r="BL74" s="162"/>
      <c r="BM74" s="164">
        <f t="shared" si="7"/>
        <v>-32051.130000000005</v>
      </c>
      <c r="BN74" s="165"/>
      <c r="BO74" s="165"/>
      <c r="BP74" s="165"/>
      <c r="BQ74" s="165"/>
      <c r="BR74" s="60"/>
      <c r="BS74" s="60"/>
      <c r="BT74" s="57"/>
      <c r="BU74" s="57"/>
      <c r="BV74" s="57"/>
      <c r="BW74" s="57"/>
      <c r="BX74" s="57"/>
      <c r="BY74" s="57"/>
      <c r="BZ74" s="57"/>
      <c r="CA74" s="58" t="s">
        <v>28</v>
      </c>
    </row>
    <row r="75" spans="1:79" s="58" customFormat="1" ht="36.75" customHeight="1" x14ac:dyDescent="0.2">
      <c r="A75" s="160">
        <v>5</v>
      </c>
      <c r="B75" s="160"/>
      <c r="C75" s="157" t="str">
        <f>[1]КПК0114082!$G76</f>
        <v>Показник продукту 2: загальна кількість населення тергромади</v>
      </c>
      <c r="D75" s="158"/>
      <c r="E75" s="158"/>
      <c r="F75" s="158"/>
      <c r="G75" s="158"/>
      <c r="H75" s="158"/>
      <c r="I75" s="159"/>
      <c r="J75" s="117" t="s">
        <v>136</v>
      </c>
      <c r="K75" s="117"/>
      <c r="L75" s="117"/>
      <c r="M75" s="117"/>
      <c r="N75" s="117"/>
      <c r="O75" s="325" t="s">
        <v>210</v>
      </c>
      <c r="P75" s="325"/>
      <c r="Q75" s="325"/>
      <c r="R75" s="325"/>
      <c r="S75" s="325"/>
      <c r="T75" s="325"/>
      <c r="U75" s="325"/>
      <c r="V75" s="325"/>
      <c r="W75" s="325"/>
      <c r="X75" s="101"/>
      <c r="Y75" s="162">
        <v>18084</v>
      </c>
      <c r="Z75" s="162"/>
      <c r="AA75" s="162"/>
      <c r="AB75" s="162"/>
      <c r="AC75" s="162"/>
      <c r="AD75" s="162"/>
      <c r="AE75" s="162"/>
      <c r="AF75" s="162"/>
      <c r="AG75" s="162"/>
      <c r="AH75" s="162"/>
      <c r="AI75" s="162">
        <f t="shared" si="4"/>
        <v>18084</v>
      </c>
      <c r="AJ75" s="162"/>
      <c r="AK75" s="162"/>
      <c r="AL75" s="162"/>
      <c r="AM75" s="162"/>
      <c r="AN75" s="162">
        <v>18417</v>
      </c>
      <c r="AO75" s="162"/>
      <c r="AP75" s="162"/>
      <c r="AQ75" s="162"/>
      <c r="AR75" s="162"/>
      <c r="AS75" s="162"/>
      <c r="AT75" s="162"/>
      <c r="AU75" s="162"/>
      <c r="AV75" s="162"/>
      <c r="AW75" s="162"/>
      <c r="AX75" s="162">
        <f t="shared" si="5"/>
        <v>18417</v>
      </c>
      <c r="AY75" s="162"/>
      <c r="AZ75" s="162"/>
      <c r="BA75" s="162"/>
      <c r="BB75" s="162"/>
      <c r="BC75" s="162">
        <f t="shared" si="6"/>
        <v>333</v>
      </c>
      <c r="BD75" s="162"/>
      <c r="BE75" s="162"/>
      <c r="BF75" s="162"/>
      <c r="BG75" s="162"/>
      <c r="BH75" s="162"/>
      <c r="BI75" s="162"/>
      <c r="BJ75" s="162"/>
      <c r="BK75" s="162"/>
      <c r="BL75" s="162"/>
      <c r="BM75" s="164">
        <f t="shared" si="7"/>
        <v>333</v>
      </c>
      <c r="BN75" s="165"/>
      <c r="BO75" s="165"/>
      <c r="BP75" s="165"/>
      <c r="BQ75" s="165"/>
      <c r="BR75" s="60"/>
      <c r="BS75" s="60"/>
      <c r="BT75" s="57"/>
      <c r="BU75" s="57"/>
      <c r="BV75" s="57"/>
      <c r="BW75" s="57"/>
      <c r="BX75" s="57"/>
      <c r="BY75" s="57"/>
      <c r="BZ75" s="57"/>
    </row>
    <row r="76" spans="1:79" s="58" customFormat="1" ht="36" customHeight="1" x14ac:dyDescent="0.2">
      <c r="A76" s="160">
        <v>6</v>
      </c>
      <c r="B76" s="160"/>
      <c r="C76" s="157" t="str">
        <f>[1]КПК0114082!$G77</f>
        <v>Показник якості: кількість осіб, що будуть охоплені програмою</v>
      </c>
      <c r="D76" s="158"/>
      <c r="E76" s="158"/>
      <c r="F76" s="158"/>
      <c r="G76" s="158"/>
      <c r="H76" s="158"/>
      <c r="I76" s="159"/>
      <c r="J76" s="117" t="s">
        <v>172</v>
      </c>
      <c r="K76" s="117"/>
      <c r="L76" s="117"/>
      <c r="M76" s="117"/>
      <c r="N76" s="117"/>
      <c r="O76" s="325" t="s">
        <v>138</v>
      </c>
      <c r="P76" s="325"/>
      <c r="Q76" s="325"/>
      <c r="R76" s="325"/>
      <c r="S76" s="325"/>
      <c r="T76" s="325"/>
      <c r="U76" s="325"/>
      <c r="V76" s="325"/>
      <c r="W76" s="325"/>
      <c r="X76" s="101"/>
      <c r="Y76" s="166">
        <v>610</v>
      </c>
      <c r="Z76" s="166"/>
      <c r="AA76" s="166"/>
      <c r="AB76" s="166"/>
      <c r="AC76" s="166"/>
      <c r="AD76" s="166"/>
      <c r="AE76" s="166"/>
      <c r="AF76" s="166"/>
      <c r="AG76" s="166"/>
      <c r="AH76" s="166"/>
      <c r="AI76" s="162">
        <f t="shared" si="4"/>
        <v>610</v>
      </c>
      <c r="AJ76" s="162"/>
      <c r="AK76" s="162"/>
      <c r="AL76" s="162"/>
      <c r="AM76" s="162"/>
      <c r="AN76" s="166">
        <v>621</v>
      </c>
      <c r="AO76" s="166"/>
      <c r="AP76" s="166"/>
      <c r="AQ76" s="166"/>
      <c r="AR76" s="166"/>
      <c r="AS76" s="166"/>
      <c r="AT76" s="166"/>
      <c r="AU76" s="166"/>
      <c r="AV76" s="166"/>
      <c r="AW76" s="166"/>
      <c r="AX76" s="162">
        <f t="shared" si="5"/>
        <v>621</v>
      </c>
      <c r="AY76" s="162"/>
      <c r="AZ76" s="162"/>
      <c r="BA76" s="162"/>
      <c r="BB76" s="162"/>
      <c r="BC76" s="162">
        <f t="shared" si="6"/>
        <v>11</v>
      </c>
      <c r="BD76" s="162"/>
      <c r="BE76" s="162"/>
      <c r="BF76" s="162"/>
      <c r="BG76" s="162"/>
      <c r="BH76" s="162"/>
      <c r="BI76" s="162"/>
      <c r="BJ76" s="162"/>
      <c r="BK76" s="162"/>
      <c r="BL76" s="162"/>
      <c r="BM76" s="164">
        <f t="shared" si="7"/>
        <v>11</v>
      </c>
      <c r="BN76" s="165"/>
      <c r="BO76" s="165"/>
      <c r="BP76" s="165"/>
      <c r="BQ76" s="165"/>
      <c r="BR76" s="61"/>
      <c r="BS76" s="61"/>
      <c r="BT76" s="61"/>
      <c r="BU76" s="61"/>
      <c r="BV76" s="61"/>
      <c r="BW76" s="61"/>
      <c r="BX76" s="61"/>
      <c r="BY76" s="61"/>
      <c r="BZ76" s="57"/>
      <c r="CA76" s="58" t="s">
        <v>29</v>
      </c>
    </row>
    <row r="78" spans="1:79" ht="15.95" customHeight="1" x14ac:dyDescent="0.2">
      <c r="A78" s="105" t="s">
        <v>56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</row>
    <row r="79" spans="1:79" ht="15.95" customHeight="1" x14ac:dyDescent="0.2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</row>
    <row r="80" spans="1:79" ht="15.9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5.9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7.25" customHeight="1" x14ac:dyDescent="0.2">
      <c r="A82" s="168" t="str">
        <f>КПК0114060!A82</f>
        <v xml:space="preserve">Сватівський міський голова 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3"/>
      <c r="AO82" s="3"/>
      <c r="AP82" s="171" t="str">
        <f>КПК0114060!AP82</f>
        <v>Є.В.Рибалко</v>
      </c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</row>
    <row r="83" spans="1:64" x14ac:dyDescent="0.2">
      <c r="W83" s="167" t="s">
        <v>12</v>
      </c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4"/>
      <c r="AO83" s="4"/>
      <c r="AP83" s="167" t="s">
        <v>13</v>
      </c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6" spans="1:64" ht="15.95" customHeight="1" x14ac:dyDescent="0.2">
      <c r="A86" s="168" t="s">
        <v>66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3"/>
      <c r="AO86" s="3"/>
      <c r="AP86" s="171" t="s">
        <v>67</v>
      </c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</row>
    <row r="87" spans="1:64" x14ac:dyDescent="0.2">
      <c r="W87" s="167" t="s">
        <v>12</v>
      </c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4"/>
      <c r="AO87" s="4"/>
      <c r="AP87" s="167" t="s">
        <v>13</v>
      </c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</sheetData>
  <mergeCells count="344">
    <mergeCell ref="BH75:BL75"/>
    <mergeCell ref="BM75:BQ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AI73:AM73"/>
    <mergeCell ref="AN73:AR73"/>
    <mergeCell ref="AS73:AW73"/>
    <mergeCell ref="AX73:BB73"/>
    <mergeCell ref="BC73:BG73"/>
    <mergeCell ref="BH73:BL73"/>
    <mergeCell ref="BM73:BQ73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53:BQ53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BG63:BL63"/>
    <mergeCell ref="A65:BQ65"/>
    <mergeCell ref="A67:B68"/>
    <mergeCell ref="C67:I68"/>
    <mergeCell ref="J67:N68"/>
    <mergeCell ref="O67:X68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BD50:BH50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AX76:BB76"/>
    <mergeCell ref="BC76:BG76"/>
    <mergeCell ref="BH76:BL76"/>
    <mergeCell ref="BM76:BQ76"/>
    <mergeCell ref="A78:BL78"/>
    <mergeCell ref="A79:BL79"/>
    <mergeCell ref="BM74:BQ74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4:AM74"/>
    <mergeCell ref="AN74:AR74"/>
    <mergeCell ref="AS74:AW74"/>
    <mergeCell ref="AX74:BB74"/>
    <mergeCell ref="BC74:BG74"/>
    <mergeCell ref="BH74:BL74"/>
    <mergeCell ref="A75:B75"/>
    <mergeCell ref="C75:I75"/>
    <mergeCell ref="A74:B74"/>
    <mergeCell ref="C74:I74"/>
    <mergeCell ref="J74:N74"/>
    <mergeCell ref="O74:X74"/>
    <mergeCell ref="Y74:AC74"/>
    <mergeCell ref="AD74:AH74"/>
    <mergeCell ref="A71:B71"/>
    <mergeCell ref="C71:I71"/>
    <mergeCell ref="J71:N71"/>
    <mergeCell ref="O71:X71"/>
    <mergeCell ref="Y71:AC71"/>
    <mergeCell ref="AD71:AH71"/>
    <mergeCell ref="A73:B73"/>
    <mergeCell ref="C73:I73"/>
    <mergeCell ref="J73:N73"/>
    <mergeCell ref="O73:X73"/>
    <mergeCell ref="Y73:AC73"/>
    <mergeCell ref="AD73:AH73"/>
    <mergeCell ref="BH71:BL71"/>
    <mergeCell ref="BM71:BQ71"/>
    <mergeCell ref="A72:B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72:BB72"/>
    <mergeCell ref="AI71:AM71"/>
    <mergeCell ref="AN71:AR71"/>
    <mergeCell ref="AS71:AW71"/>
    <mergeCell ref="AX71:BB71"/>
    <mergeCell ref="BC71:BG71"/>
    <mergeCell ref="BC72:BG72"/>
    <mergeCell ref="BH72:BL72"/>
    <mergeCell ref="BM72:BQ72"/>
    <mergeCell ref="Y67:AM67"/>
    <mergeCell ref="AN67:BB67"/>
    <mergeCell ref="BC67:BQ67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3:P63"/>
    <mergeCell ref="Q63:U63"/>
    <mergeCell ref="V63:Z63"/>
    <mergeCell ref="AA63:AF63"/>
    <mergeCell ref="AG63:AK63"/>
    <mergeCell ref="AL63:AP63"/>
    <mergeCell ref="AQ63:AV63"/>
    <mergeCell ref="AW63:BA63"/>
    <mergeCell ref="BB63:BF63"/>
    <mergeCell ref="BG62:BL62"/>
    <mergeCell ref="A61:P61"/>
    <mergeCell ref="Q61:U61"/>
    <mergeCell ref="V61:Z61"/>
    <mergeCell ref="AA61:AF61"/>
    <mergeCell ref="AG61:AK61"/>
    <mergeCell ref="AL61:AP61"/>
    <mergeCell ref="AQ61:AV61"/>
    <mergeCell ref="AW61:BA61"/>
    <mergeCell ref="BB61:BF61"/>
    <mergeCell ref="BG61:BL61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BB62:BF62"/>
    <mergeCell ref="AA60:AF60"/>
    <mergeCell ref="AG60:AK60"/>
    <mergeCell ref="AL60:AP60"/>
    <mergeCell ref="AQ60:AV60"/>
    <mergeCell ref="AW60:BA60"/>
    <mergeCell ref="BB60:BF60"/>
    <mergeCell ref="A57:BL57"/>
    <mergeCell ref="A58:P59"/>
    <mergeCell ref="Q58:AF58"/>
    <mergeCell ref="AG58:AV58"/>
    <mergeCell ref="AW58:BL58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G59:BL59"/>
    <mergeCell ref="BG60:BL60"/>
    <mergeCell ref="A60:P60"/>
    <mergeCell ref="Q60:U60"/>
    <mergeCell ref="V60:Z60"/>
    <mergeCell ref="AU54:AY54"/>
    <mergeCell ref="AZ54:BC54"/>
    <mergeCell ref="BD54:BH54"/>
    <mergeCell ref="BI54:BM54"/>
    <mergeCell ref="BN54:BQ54"/>
    <mergeCell ref="A56:BL56"/>
    <mergeCell ref="A54:B54"/>
    <mergeCell ref="C54:Z54"/>
    <mergeCell ref="AA54:AE54"/>
    <mergeCell ref="AF54:AJ54"/>
    <mergeCell ref="AK54:AO54"/>
    <mergeCell ref="AP54:AT54"/>
    <mergeCell ref="AU52:AY52"/>
    <mergeCell ref="AZ52:BC52"/>
    <mergeCell ref="BD52:BH52"/>
    <mergeCell ref="BI52:BM52"/>
    <mergeCell ref="BN52:BQ52"/>
    <mergeCell ref="AU45:AY45"/>
    <mergeCell ref="AZ45:BC45"/>
    <mergeCell ref="BD45:BH45"/>
    <mergeCell ref="BI45:BM45"/>
    <mergeCell ref="BN45:BQ45"/>
    <mergeCell ref="BI46:BM46"/>
    <mergeCell ref="BN46:BQ46"/>
    <mergeCell ref="BI47:BM47"/>
    <mergeCell ref="BN47:BQ47"/>
    <mergeCell ref="BI48:BM48"/>
    <mergeCell ref="BN48:BQ48"/>
    <mergeCell ref="BI49:BM49"/>
    <mergeCell ref="BN49:BQ49"/>
    <mergeCell ref="BI50:BM50"/>
    <mergeCell ref="BN50:BQ50"/>
    <mergeCell ref="A51:BQ51"/>
    <mergeCell ref="A52:B52"/>
    <mergeCell ref="C52:Z52"/>
    <mergeCell ref="A46:B46"/>
    <mergeCell ref="AA52:AE52"/>
    <mergeCell ref="AF52:AJ52"/>
    <mergeCell ref="AK52:AO52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43:B44"/>
    <mergeCell ref="C43:Z44"/>
    <mergeCell ref="AA43:AO43"/>
    <mergeCell ref="AP43:BC43"/>
    <mergeCell ref="BD43:BQ43"/>
    <mergeCell ref="AA44:AE44"/>
    <mergeCell ref="AF44:AJ44"/>
    <mergeCell ref="AK44:AO44"/>
    <mergeCell ref="AP44:AT44"/>
    <mergeCell ref="AU44:AY44"/>
    <mergeCell ref="AP52:AT52"/>
    <mergeCell ref="A38:F38"/>
    <mergeCell ref="G38:BL38"/>
    <mergeCell ref="A39:F39"/>
    <mergeCell ref="G39:BL39"/>
    <mergeCell ref="A41:BQ41"/>
    <mergeCell ref="A42:BQ42"/>
    <mergeCell ref="A29:BL29"/>
    <mergeCell ref="A30:BL30"/>
    <mergeCell ref="A32:BL32"/>
    <mergeCell ref="A33:F33"/>
    <mergeCell ref="G33:BL33"/>
    <mergeCell ref="A34:F34"/>
    <mergeCell ref="G34:BL34"/>
    <mergeCell ref="A35:F35"/>
    <mergeCell ref="G35:BL35"/>
    <mergeCell ref="A36:F36"/>
    <mergeCell ref="G36:BL36"/>
    <mergeCell ref="A37:F37"/>
    <mergeCell ref="G37:BL37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76:B76">
    <cfRule type="cellIs" dxfId="21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CB75"/>
  <sheetViews>
    <sheetView topLeftCell="A46" zoomScaleNormal="100" workbookViewId="0">
      <selection activeCell="AW69" sqref="AW68:AW69"/>
    </sheetView>
  </sheetViews>
  <sheetFormatPr defaultRowHeight="12.75" x14ac:dyDescent="0.2"/>
  <cols>
    <col min="1" max="1" width="2.5703125" style="1" customWidth="1"/>
    <col min="2" max="2" width="2.140625" style="1" customWidth="1"/>
    <col min="3" max="9" width="3.85546875" style="1" customWidth="1"/>
    <col min="10" max="10" width="2.85546875" style="1" customWidth="1"/>
    <col min="11" max="14" width="1.5703125" style="1" customWidth="1"/>
    <col min="15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2" customHeight="1" x14ac:dyDescent="0.2">
      <c r="AO2" s="326" t="s">
        <v>162</v>
      </c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</row>
    <row r="3" spans="1:64" ht="9" customHeight="1" x14ac:dyDescent="0.2"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</row>
    <row r="4" spans="1:64" ht="13.5" customHeight="1" x14ac:dyDescent="0.2"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</row>
    <row r="5" spans="1:64" ht="15.7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</row>
    <row r="6" spans="1:64" ht="15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</row>
    <row r="7" spans="1:64" ht="9.75" hidden="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 x14ac:dyDescent="0.2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 x14ac:dyDescent="0.2">
      <c r="A11" s="81" t="s">
        <v>43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 customHeight="1" x14ac:dyDescent="0.2">
      <c r="A12" s="81" t="s">
        <v>69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customHeight="1" x14ac:dyDescent="0.2">
      <c r="A14" s="82" t="s">
        <v>11</v>
      </c>
      <c r="B14" s="82"/>
      <c r="C14" s="15"/>
      <c r="D14" s="83" t="s">
        <v>65</v>
      </c>
      <c r="E14" s="84"/>
      <c r="F14" s="84"/>
      <c r="G14" s="84"/>
      <c r="H14" s="84"/>
      <c r="I14" s="84"/>
      <c r="J14" s="84"/>
      <c r="K14" s="15"/>
      <c r="L14" s="85" t="str">
        <f>КПК0114082!L14</f>
        <v>Сватівська міська рада Луганської області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88" t="s"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7.25" customHeight="1" x14ac:dyDescent="0.2">
      <c r="A17" s="82" t="s">
        <v>41</v>
      </c>
      <c r="B17" s="82"/>
      <c r="C17" s="15"/>
      <c r="D17" s="83" t="s">
        <v>71</v>
      </c>
      <c r="E17" s="84"/>
      <c r="F17" s="84"/>
      <c r="G17" s="84"/>
      <c r="H17" s="84"/>
      <c r="I17" s="84"/>
      <c r="J17" s="84"/>
      <c r="K17" s="15"/>
      <c r="L17" s="85" t="str">
        <f>L14</f>
        <v>Сватівська міська рада Луганської області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88" t="s">
        <v>1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82" t="s">
        <v>42</v>
      </c>
      <c r="B20" s="82"/>
      <c r="C20" s="15"/>
      <c r="D20" s="83" t="s">
        <v>92</v>
      </c>
      <c r="E20" s="84"/>
      <c r="F20" s="84"/>
      <c r="G20" s="84"/>
      <c r="H20" s="84"/>
      <c r="I20" s="84"/>
      <c r="J20" s="84"/>
      <c r="K20" s="15"/>
      <c r="L20" s="83" t="s">
        <v>94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93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20.100000000000001" customHeight="1" x14ac:dyDescent="0.2">
      <c r="A21" s="13"/>
      <c r="B21" s="13"/>
      <c r="C21" s="13"/>
      <c r="D21" s="104" t="s">
        <v>40</v>
      </c>
      <c r="E21" s="104"/>
      <c r="F21" s="104"/>
      <c r="G21" s="104"/>
      <c r="H21" s="104"/>
      <c r="I21" s="104"/>
      <c r="J21" s="104"/>
      <c r="K21" s="13"/>
      <c r="L21" s="88" t="s">
        <v>39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 t="s">
        <v>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3" spans="1:79" ht="15.75" customHeight="1" x14ac:dyDescent="0.2">
      <c r="A23" s="105" t="s">
        <v>48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06" t="s">
        <v>6</v>
      </c>
      <c r="B24" s="106"/>
      <c r="C24" s="106"/>
      <c r="D24" s="106"/>
      <c r="E24" s="106"/>
      <c r="F24" s="106"/>
      <c r="G24" s="94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93">
        <v>1</v>
      </c>
      <c r="B25" s="93"/>
      <c r="C25" s="93"/>
      <c r="D25" s="93"/>
      <c r="E25" s="93"/>
      <c r="F25" s="93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97" t="s">
        <v>44</v>
      </c>
      <c r="B26" s="97"/>
      <c r="C26" s="97"/>
      <c r="D26" s="97"/>
      <c r="E26" s="97"/>
      <c r="F26" s="97"/>
      <c r="G26" s="98" t="s">
        <v>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60</v>
      </c>
    </row>
    <row r="27" spans="1:79" x14ac:dyDescent="0.2">
      <c r="A27" s="97"/>
      <c r="B27" s="97"/>
      <c r="C27" s="97"/>
      <c r="D27" s="97"/>
      <c r="E27" s="97"/>
      <c r="F27" s="97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5.95" customHeight="1" x14ac:dyDescent="0.2">
      <c r="A30" s="282" t="str">
        <f>[1]КПК0115061!$L$32</f>
        <v>Реалізація першочергових і перспективних заходів, спрямованих на створення належних умов для підвищення ефективного розвитку фізичної культури і спорту у м.Сватове.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27.75" customHeight="1" x14ac:dyDescent="0.2">
      <c r="A33" s="106" t="s">
        <v>6</v>
      </c>
      <c r="B33" s="106"/>
      <c r="C33" s="106"/>
      <c r="D33" s="106"/>
      <c r="E33" s="106"/>
      <c r="F33" s="106"/>
      <c r="G33" s="94" t="s">
        <v>47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93">
        <v>1</v>
      </c>
      <c r="B34" s="93"/>
      <c r="C34" s="93"/>
      <c r="D34" s="93"/>
      <c r="E34" s="93"/>
      <c r="F34" s="93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customHeight="1" x14ac:dyDescent="0.2">
      <c r="A35" s="97">
        <v>1</v>
      </c>
      <c r="B35" s="97"/>
      <c r="C35" s="97"/>
      <c r="D35" s="97"/>
      <c r="E35" s="97"/>
      <c r="F35" s="97"/>
      <c r="G35" s="98" t="str">
        <f>[1]КПК0115061!$G37</f>
        <v>Залучення молоді міста до занять фізичною культурою та спортом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</row>
    <row r="36" spans="1:79" x14ac:dyDescent="0.2">
      <c r="A36" s="97">
        <v>2</v>
      </c>
      <c r="B36" s="97"/>
      <c r="C36" s="97"/>
      <c r="D36" s="97"/>
      <c r="E36" s="97"/>
      <c r="F36" s="97"/>
      <c r="G36" s="98" t="str">
        <f>[1]КПК0115061!$G38</f>
        <v>Розвиток клубної системи у сфері фізичної культури і спорту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59</v>
      </c>
    </row>
    <row r="38" spans="1:79" ht="15.75" customHeight="1" x14ac:dyDescent="0.2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15" customHeight="1" x14ac:dyDescent="0.2">
      <c r="A39" s="108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79" ht="48" customHeight="1" x14ac:dyDescent="0.2">
      <c r="A40" s="93" t="s">
        <v>6</v>
      </c>
      <c r="B40" s="93"/>
      <c r="C40" s="93" t="s">
        <v>33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30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54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3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</v>
      </c>
      <c r="AB41" s="93"/>
      <c r="AC41" s="93"/>
      <c r="AD41" s="93"/>
      <c r="AE41" s="93"/>
      <c r="AF41" s="93" t="s">
        <v>4</v>
      </c>
      <c r="AG41" s="93"/>
      <c r="AH41" s="93"/>
      <c r="AI41" s="93"/>
      <c r="AJ41" s="93"/>
      <c r="AK41" s="93" t="s">
        <v>31</v>
      </c>
      <c r="AL41" s="93"/>
      <c r="AM41" s="93"/>
      <c r="AN41" s="93"/>
      <c r="AO41" s="93"/>
      <c r="AP41" s="93" t="s">
        <v>5</v>
      </c>
      <c r="AQ41" s="93"/>
      <c r="AR41" s="93"/>
      <c r="AS41" s="93"/>
      <c r="AT41" s="93"/>
      <c r="AU41" s="93" t="s">
        <v>4</v>
      </c>
      <c r="AV41" s="93"/>
      <c r="AW41" s="93"/>
      <c r="AX41" s="93"/>
      <c r="AY41" s="93"/>
      <c r="AZ41" s="93" t="s">
        <v>31</v>
      </c>
      <c r="BA41" s="93"/>
      <c r="BB41" s="93"/>
      <c r="BC41" s="93"/>
      <c r="BD41" s="93" t="s">
        <v>5</v>
      </c>
      <c r="BE41" s="93"/>
      <c r="BF41" s="93"/>
      <c r="BG41" s="93"/>
      <c r="BH41" s="93"/>
      <c r="BI41" s="93" t="s">
        <v>4</v>
      </c>
      <c r="BJ41" s="93"/>
      <c r="BK41" s="93"/>
      <c r="BL41" s="93"/>
      <c r="BM41" s="93"/>
      <c r="BN41" s="93" t="s">
        <v>32</v>
      </c>
      <c r="BO41" s="93"/>
      <c r="BP41" s="93"/>
      <c r="BQ41" s="93"/>
    </row>
    <row r="42" spans="1:79" ht="15.95" customHeight="1" x14ac:dyDescent="0.2">
      <c r="A42" s="262">
        <v>1</v>
      </c>
      <c r="B42" s="262"/>
      <c r="C42" s="262">
        <v>2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3">
        <v>3</v>
      </c>
      <c r="AB42" s="264"/>
      <c r="AC42" s="264"/>
      <c r="AD42" s="264"/>
      <c r="AE42" s="265"/>
      <c r="AF42" s="263">
        <v>4</v>
      </c>
      <c r="AG42" s="264"/>
      <c r="AH42" s="264"/>
      <c r="AI42" s="264"/>
      <c r="AJ42" s="265"/>
      <c r="AK42" s="263">
        <v>5</v>
      </c>
      <c r="AL42" s="264"/>
      <c r="AM42" s="264"/>
      <c r="AN42" s="264"/>
      <c r="AO42" s="265"/>
      <c r="AP42" s="263">
        <v>6</v>
      </c>
      <c r="AQ42" s="264"/>
      <c r="AR42" s="264"/>
      <c r="AS42" s="264"/>
      <c r="AT42" s="265"/>
      <c r="AU42" s="263">
        <v>7</v>
      </c>
      <c r="AV42" s="264"/>
      <c r="AW42" s="264"/>
      <c r="AX42" s="264"/>
      <c r="AY42" s="265"/>
      <c r="AZ42" s="263">
        <v>8</v>
      </c>
      <c r="BA42" s="264"/>
      <c r="BB42" s="264"/>
      <c r="BC42" s="265"/>
      <c r="BD42" s="263">
        <v>9</v>
      </c>
      <c r="BE42" s="264"/>
      <c r="BF42" s="264"/>
      <c r="BG42" s="264"/>
      <c r="BH42" s="265"/>
      <c r="BI42" s="262">
        <v>10</v>
      </c>
      <c r="BJ42" s="262"/>
      <c r="BK42" s="262"/>
      <c r="BL42" s="262"/>
      <c r="BM42" s="262"/>
      <c r="BN42" s="262">
        <v>11</v>
      </c>
      <c r="BO42" s="262"/>
      <c r="BP42" s="262"/>
      <c r="BQ42" s="262"/>
    </row>
    <row r="43" spans="1:79" ht="15.95" customHeight="1" x14ac:dyDescent="0.2">
      <c r="A43" s="97">
        <v>1</v>
      </c>
      <c r="B43" s="97"/>
      <c r="C43" s="99" t="str">
        <f>[1]КПК0115061!$D48</f>
        <v>Підтримка спортивних майданчиків у належному стані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111">
        <v>10000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261">
        <f>AA43+AF43</f>
        <v>10000</v>
      </c>
      <c r="AL43" s="112"/>
      <c r="AM43" s="112"/>
      <c r="AN43" s="112"/>
      <c r="AO43" s="112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261">
        <f>AP43+AU43</f>
        <v>0</v>
      </c>
      <c r="BA43" s="112"/>
      <c r="BB43" s="112"/>
      <c r="BC43" s="112"/>
      <c r="BD43" s="266">
        <f>AP43-AA43</f>
        <v>-10000</v>
      </c>
      <c r="BE43" s="117"/>
      <c r="BF43" s="117"/>
      <c r="BG43" s="117"/>
      <c r="BH43" s="117"/>
      <c r="BI43" s="266">
        <f>AU43-AF43</f>
        <v>0</v>
      </c>
      <c r="BJ43" s="117"/>
      <c r="BK43" s="117"/>
      <c r="BL43" s="117"/>
      <c r="BM43" s="117"/>
      <c r="BN43" s="118">
        <f>BD43+BI43</f>
        <v>-10000</v>
      </c>
      <c r="BO43" s="118"/>
      <c r="BP43" s="118"/>
      <c r="BQ43" s="118"/>
    </row>
    <row r="44" spans="1:79" ht="15.95" customHeight="1" x14ac:dyDescent="0.2">
      <c r="A44" s="97">
        <v>2</v>
      </c>
      <c r="B44" s="97"/>
      <c r="C44" s="99" t="str">
        <f>[1]КПК0115061!$D49</f>
        <v>Організація поїздок на змагання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111">
        <v>63600</v>
      </c>
      <c r="AB44" s="111"/>
      <c r="AC44" s="111"/>
      <c r="AD44" s="111"/>
      <c r="AE44" s="111"/>
      <c r="AF44" s="111"/>
      <c r="AG44" s="111"/>
      <c r="AH44" s="111"/>
      <c r="AI44" s="111"/>
      <c r="AJ44" s="111"/>
      <c r="AK44" s="261">
        <f t="shared" ref="AK44:AK45" si="0">AA44+AF44</f>
        <v>63600</v>
      </c>
      <c r="AL44" s="112"/>
      <c r="AM44" s="112"/>
      <c r="AN44" s="112"/>
      <c r="AO44" s="112"/>
      <c r="AP44" s="111">
        <v>18975.62</v>
      </c>
      <c r="AQ44" s="111"/>
      <c r="AR44" s="111"/>
      <c r="AS44" s="111"/>
      <c r="AT44" s="111"/>
      <c r="AU44" s="111"/>
      <c r="AV44" s="111"/>
      <c r="AW44" s="111"/>
      <c r="AX44" s="111"/>
      <c r="AY44" s="111"/>
      <c r="AZ44" s="261">
        <f t="shared" ref="AZ44:AZ45" si="1">AP44+AU44</f>
        <v>18975.62</v>
      </c>
      <c r="BA44" s="112"/>
      <c r="BB44" s="112"/>
      <c r="BC44" s="112"/>
      <c r="BD44" s="266">
        <f t="shared" ref="BD44:BD45" si="2">AP44-AA44</f>
        <v>-44624.380000000005</v>
      </c>
      <c r="BE44" s="117"/>
      <c r="BF44" s="117"/>
      <c r="BG44" s="117"/>
      <c r="BH44" s="117"/>
      <c r="BI44" s="266">
        <f t="shared" ref="BI44:BI45" si="3">AU44-AF44</f>
        <v>0</v>
      </c>
      <c r="BJ44" s="117"/>
      <c r="BK44" s="117"/>
      <c r="BL44" s="117"/>
      <c r="BM44" s="117"/>
      <c r="BN44" s="118">
        <f t="shared" ref="BN44:BN45" si="4">BD44+BI44</f>
        <v>-44624.380000000005</v>
      </c>
      <c r="BO44" s="118"/>
      <c r="BP44" s="118"/>
      <c r="BQ44" s="118"/>
    </row>
    <row r="45" spans="1:79" ht="15.75" customHeight="1" x14ac:dyDescent="0.2">
      <c r="A45" s="97">
        <v>3</v>
      </c>
      <c r="B45" s="97"/>
      <c r="C45" s="99" t="str">
        <f>[1]КПК0115061!$D50</f>
        <v>Придбання нагороджувальної атрибутики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111">
        <v>76400</v>
      </c>
      <c r="AB45" s="111"/>
      <c r="AC45" s="111"/>
      <c r="AD45" s="111"/>
      <c r="AE45" s="111"/>
      <c r="AF45" s="111"/>
      <c r="AG45" s="111"/>
      <c r="AH45" s="111"/>
      <c r="AI45" s="111"/>
      <c r="AJ45" s="111"/>
      <c r="AK45" s="261">
        <f t="shared" si="0"/>
        <v>76400</v>
      </c>
      <c r="AL45" s="112"/>
      <c r="AM45" s="112"/>
      <c r="AN45" s="112"/>
      <c r="AO45" s="112"/>
      <c r="AP45" s="111">
        <v>40617.96</v>
      </c>
      <c r="AQ45" s="111"/>
      <c r="AR45" s="111"/>
      <c r="AS45" s="111"/>
      <c r="AT45" s="111"/>
      <c r="AU45" s="111"/>
      <c r="AV45" s="111"/>
      <c r="AW45" s="111"/>
      <c r="AX45" s="111"/>
      <c r="AY45" s="111"/>
      <c r="AZ45" s="261">
        <f t="shared" si="1"/>
        <v>40617.96</v>
      </c>
      <c r="BA45" s="112"/>
      <c r="BB45" s="112"/>
      <c r="BC45" s="112"/>
      <c r="BD45" s="266">
        <f t="shared" si="2"/>
        <v>-35782.04</v>
      </c>
      <c r="BE45" s="117"/>
      <c r="BF45" s="117"/>
      <c r="BG45" s="117"/>
      <c r="BH45" s="117"/>
      <c r="BI45" s="266">
        <f t="shared" si="3"/>
        <v>0</v>
      </c>
      <c r="BJ45" s="117"/>
      <c r="BK45" s="117"/>
      <c r="BL45" s="117"/>
      <c r="BM45" s="117"/>
      <c r="BN45" s="118">
        <f t="shared" si="4"/>
        <v>-35782.04</v>
      </c>
      <c r="BO45" s="118"/>
      <c r="BP45" s="118"/>
      <c r="BQ45" s="118"/>
      <c r="CA45" s="1" t="s">
        <v>24</v>
      </c>
    </row>
    <row r="46" spans="1:79" s="22" customFormat="1" ht="12" x14ac:dyDescent="0.2">
      <c r="A46" s="172"/>
      <c r="B46" s="172"/>
      <c r="C46" s="267" t="s">
        <v>62</v>
      </c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8"/>
      <c r="AA46" s="136">
        <f>SUM(AA43:AE45)</f>
        <v>150000</v>
      </c>
      <c r="AB46" s="136"/>
      <c r="AC46" s="136"/>
      <c r="AD46" s="136"/>
      <c r="AE46" s="136"/>
      <c r="AF46" s="136">
        <f>SUM(AF43:AJ45)</f>
        <v>0</v>
      </c>
      <c r="AG46" s="136"/>
      <c r="AH46" s="136"/>
      <c r="AI46" s="136"/>
      <c r="AJ46" s="136"/>
      <c r="AK46" s="136">
        <f>AA46+AF46</f>
        <v>150000</v>
      </c>
      <c r="AL46" s="136"/>
      <c r="AM46" s="136"/>
      <c r="AN46" s="136"/>
      <c r="AO46" s="136"/>
      <c r="AP46" s="136">
        <f>SUM(AP43:AT45)</f>
        <v>59593.58</v>
      </c>
      <c r="AQ46" s="136"/>
      <c r="AR46" s="136"/>
      <c r="AS46" s="136"/>
      <c r="AT46" s="136"/>
      <c r="AU46" s="136">
        <f>SUM(AU43:AY45)</f>
        <v>0</v>
      </c>
      <c r="AV46" s="136"/>
      <c r="AW46" s="136"/>
      <c r="AX46" s="136"/>
      <c r="AY46" s="136"/>
      <c r="AZ46" s="136">
        <f>AP46+AU46</f>
        <v>59593.58</v>
      </c>
      <c r="BA46" s="136"/>
      <c r="BB46" s="136"/>
      <c r="BC46" s="136"/>
      <c r="BD46" s="136">
        <f>AP46-AA46</f>
        <v>-90406.42</v>
      </c>
      <c r="BE46" s="136"/>
      <c r="BF46" s="136"/>
      <c r="BG46" s="136"/>
      <c r="BH46" s="136"/>
      <c r="BI46" s="136">
        <f>AU46-AF46</f>
        <v>0</v>
      </c>
      <c r="BJ46" s="136"/>
      <c r="BK46" s="136"/>
      <c r="BL46" s="136"/>
      <c r="BM46" s="136"/>
      <c r="BN46" s="136">
        <f>BD46+BI46</f>
        <v>-90406.42</v>
      </c>
      <c r="BO46" s="136"/>
      <c r="BP46" s="136"/>
      <c r="BQ46" s="136"/>
      <c r="CA46" s="22" t="s">
        <v>25</v>
      </c>
    </row>
    <row r="48" spans="1:79" ht="15.75" customHeight="1" x14ac:dyDescent="0.2">
      <c r="A48" s="105" t="s">
        <v>52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</row>
    <row r="49" spans="1:79" ht="15" customHeight="1" x14ac:dyDescent="0.2">
      <c r="A49" s="108" t="s">
        <v>68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</row>
    <row r="50" spans="1:79" ht="28.5" customHeight="1" x14ac:dyDescent="0.2">
      <c r="A50" s="93" t="s">
        <v>34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 t="s">
        <v>30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 t="s">
        <v>54</v>
      </c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 t="s">
        <v>3</v>
      </c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2"/>
      <c r="BN50" s="2"/>
      <c r="BO50" s="2"/>
      <c r="BP50" s="2"/>
      <c r="BQ50" s="2"/>
    </row>
    <row r="51" spans="1:79" ht="29.1" customHeight="1" x14ac:dyDescent="0.2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 t="s">
        <v>5</v>
      </c>
      <c r="R51" s="93"/>
      <c r="S51" s="93"/>
      <c r="T51" s="93"/>
      <c r="U51" s="93"/>
      <c r="V51" s="93" t="s">
        <v>4</v>
      </c>
      <c r="W51" s="93"/>
      <c r="X51" s="93"/>
      <c r="Y51" s="93"/>
      <c r="Z51" s="93"/>
      <c r="AA51" s="93" t="s">
        <v>31</v>
      </c>
      <c r="AB51" s="93"/>
      <c r="AC51" s="93"/>
      <c r="AD51" s="93"/>
      <c r="AE51" s="93"/>
      <c r="AF51" s="93"/>
      <c r="AG51" s="93" t="s">
        <v>5</v>
      </c>
      <c r="AH51" s="93"/>
      <c r="AI51" s="93"/>
      <c r="AJ51" s="93"/>
      <c r="AK51" s="93"/>
      <c r="AL51" s="93" t="s">
        <v>4</v>
      </c>
      <c r="AM51" s="93"/>
      <c r="AN51" s="93"/>
      <c r="AO51" s="93"/>
      <c r="AP51" s="93"/>
      <c r="AQ51" s="93" t="s">
        <v>31</v>
      </c>
      <c r="AR51" s="93"/>
      <c r="AS51" s="93"/>
      <c r="AT51" s="93"/>
      <c r="AU51" s="93"/>
      <c r="AV51" s="93"/>
      <c r="AW51" s="153" t="s">
        <v>5</v>
      </c>
      <c r="AX51" s="154"/>
      <c r="AY51" s="154"/>
      <c r="AZ51" s="154"/>
      <c r="BA51" s="155"/>
      <c r="BB51" s="153" t="s">
        <v>4</v>
      </c>
      <c r="BC51" s="154"/>
      <c r="BD51" s="154"/>
      <c r="BE51" s="154"/>
      <c r="BF51" s="155"/>
      <c r="BG51" s="93" t="s">
        <v>31</v>
      </c>
      <c r="BH51" s="93"/>
      <c r="BI51" s="93"/>
      <c r="BJ51" s="93"/>
      <c r="BK51" s="93"/>
      <c r="BL51" s="93"/>
      <c r="BM51" s="2"/>
      <c r="BN51" s="2"/>
      <c r="BO51" s="2"/>
      <c r="BP51" s="2"/>
      <c r="BQ51" s="2"/>
    </row>
    <row r="52" spans="1:79" ht="15.95" customHeight="1" x14ac:dyDescent="0.25">
      <c r="A52" s="93">
        <v>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>
        <v>2</v>
      </c>
      <c r="R52" s="93"/>
      <c r="S52" s="93"/>
      <c r="T52" s="93"/>
      <c r="U52" s="93"/>
      <c r="V52" s="93">
        <v>3</v>
      </c>
      <c r="W52" s="93"/>
      <c r="X52" s="93"/>
      <c r="Y52" s="93"/>
      <c r="Z52" s="93"/>
      <c r="AA52" s="93">
        <v>4</v>
      </c>
      <c r="AB52" s="93"/>
      <c r="AC52" s="93"/>
      <c r="AD52" s="93"/>
      <c r="AE52" s="93"/>
      <c r="AF52" s="93"/>
      <c r="AG52" s="93">
        <v>5</v>
      </c>
      <c r="AH52" s="93"/>
      <c r="AI52" s="93"/>
      <c r="AJ52" s="93"/>
      <c r="AK52" s="93"/>
      <c r="AL52" s="93">
        <v>6</v>
      </c>
      <c r="AM52" s="93"/>
      <c r="AN52" s="93"/>
      <c r="AO52" s="93"/>
      <c r="AP52" s="93"/>
      <c r="AQ52" s="93">
        <v>7</v>
      </c>
      <c r="AR52" s="93"/>
      <c r="AS52" s="93"/>
      <c r="AT52" s="93"/>
      <c r="AU52" s="93"/>
      <c r="AV52" s="93"/>
      <c r="AW52" s="93">
        <v>8</v>
      </c>
      <c r="AX52" s="93"/>
      <c r="AY52" s="93"/>
      <c r="AZ52" s="93"/>
      <c r="BA52" s="93"/>
      <c r="BB52" s="128">
        <v>9</v>
      </c>
      <c r="BC52" s="128"/>
      <c r="BD52" s="128"/>
      <c r="BE52" s="128"/>
      <c r="BF52" s="128"/>
      <c r="BG52" s="128">
        <v>10</v>
      </c>
      <c r="BH52" s="128"/>
      <c r="BI52" s="128"/>
      <c r="BJ52" s="128"/>
      <c r="BK52" s="128"/>
      <c r="BL52" s="128"/>
      <c r="BM52" s="6"/>
      <c r="BN52" s="6"/>
      <c r="BO52" s="6"/>
      <c r="BP52" s="6"/>
      <c r="BQ52" s="6"/>
    </row>
    <row r="53" spans="1:79" ht="24.75" customHeight="1" x14ac:dyDescent="0.2">
      <c r="A53" s="129" t="str">
        <f>[1]КПК0115061!$A$59</f>
        <v>Міська Програма розвитку фізичної культури та спорту на 2019 рік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11">
        <f>AA46</f>
        <v>150000</v>
      </c>
      <c r="R53" s="111"/>
      <c r="S53" s="111"/>
      <c r="T53" s="111"/>
      <c r="U53" s="111"/>
      <c r="V53" s="111"/>
      <c r="W53" s="111"/>
      <c r="X53" s="111"/>
      <c r="Y53" s="111"/>
      <c r="Z53" s="111"/>
      <c r="AA53" s="118">
        <f>Q53</f>
        <v>150000</v>
      </c>
      <c r="AB53" s="118"/>
      <c r="AC53" s="118"/>
      <c r="AD53" s="118"/>
      <c r="AE53" s="118"/>
      <c r="AF53" s="118"/>
      <c r="AG53" s="111">
        <f>AP46</f>
        <v>59593.58</v>
      </c>
      <c r="AH53" s="111"/>
      <c r="AI53" s="111"/>
      <c r="AJ53" s="111"/>
      <c r="AK53" s="111"/>
      <c r="AL53" s="111"/>
      <c r="AM53" s="111"/>
      <c r="AN53" s="111"/>
      <c r="AO53" s="111"/>
      <c r="AP53" s="111"/>
      <c r="AQ53" s="118">
        <f>AG53</f>
        <v>59593.58</v>
      </c>
      <c r="AR53" s="118"/>
      <c r="AS53" s="118"/>
      <c r="AT53" s="118"/>
      <c r="AU53" s="118"/>
      <c r="AV53" s="118"/>
      <c r="AW53" s="287">
        <f>AG53-Q53</f>
        <v>-90406.42</v>
      </c>
      <c r="AX53" s="288"/>
      <c r="AY53" s="288"/>
      <c r="AZ53" s="288"/>
      <c r="BA53" s="289"/>
      <c r="BB53" s="290"/>
      <c r="BC53" s="288"/>
      <c r="BD53" s="288"/>
      <c r="BE53" s="288"/>
      <c r="BF53" s="289"/>
      <c r="BG53" s="118">
        <f>AW53</f>
        <v>-90406.42</v>
      </c>
      <c r="BH53" s="118"/>
      <c r="BI53" s="118"/>
      <c r="BJ53" s="118"/>
      <c r="BK53" s="118"/>
      <c r="BL53" s="118"/>
      <c r="BM53" s="7"/>
      <c r="BN53" s="7"/>
      <c r="BO53" s="7"/>
      <c r="BP53" s="7"/>
      <c r="BQ53" s="7"/>
      <c r="CA53" s="1" t="s">
        <v>26</v>
      </c>
    </row>
    <row r="54" spans="1:79" s="28" customFormat="1" ht="11.25" x14ac:dyDescent="0.15">
      <c r="A54" s="180" t="s">
        <v>63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327">
        <f>Q53</f>
        <v>150000</v>
      </c>
      <c r="R54" s="327"/>
      <c r="S54" s="327"/>
      <c r="T54" s="327"/>
      <c r="U54" s="327"/>
      <c r="V54" s="327"/>
      <c r="W54" s="327"/>
      <c r="X54" s="327"/>
      <c r="Y54" s="327"/>
      <c r="Z54" s="327"/>
      <c r="AA54" s="327">
        <f>Q54+V54</f>
        <v>150000</v>
      </c>
      <c r="AB54" s="327"/>
      <c r="AC54" s="327"/>
      <c r="AD54" s="327"/>
      <c r="AE54" s="327"/>
      <c r="AF54" s="327"/>
      <c r="AG54" s="327">
        <f>AG53</f>
        <v>59593.58</v>
      </c>
      <c r="AH54" s="327"/>
      <c r="AI54" s="327"/>
      <c r="AJ54" s="327"/>
      <c r="AK54" s="327"/>
      <c r="AL54" s="327"/>
      <c r="AM54" s="327"/>
      <c r="AN54" s="327"/>
      <c r="AO54" s="327"/>
      <c r="AP54" s="327"/>
      <c r="AQ54" s="327">
        <f>AG54+AL54</f>
        <v>59593.58</v>
      </c>
      <c r="AR54" s="327"/>
      <c r="AS54" s="327"/>
      <c r="AT54" s="327"/>
      <c r="AU54" s="327"/>
      <c r="AV54" s="327"/>
      <c r="AW54" s="327">
        <f>AG54-Q54</f>
        <v>-90406.42</v>
      </c>
      <c r="AX54" s="327"/>
      <c r="AY54" s="327"/>
      <c r="AZ54" s="327"/>
      <c r="BA54" s="327"/>
      <c r="BB54" s="328">
        <f>AL54-V54</f>
        <v>0</v>
      </c>
      <c r="BC54" s="328"/>
      <c r="BD54" s="328"/>
      <c r="BE54" s="328"/>
      <c r="BF54" s="328"/>
      <c r="BG54" s="328">
        <f>AW54+BB54</f>
        <v>-90406.42</v>
      </c>
      <c r="BH54" s="328"/>
      <c r="BI54" s="328"/>
      <c r="BJ54" s="328"/>
      <c r="BK54" s="328"/>
      <c r="BL54" s="328"/>
      <c r="BM54" s="21"/>
      <c r="BN54" s="21"/>
      <c r="BO54" s="21"/>
      <c r="BP54" s="21"/>
      <c r="BQ54" s="21"/>
      <c r="CA54" s="28" t="s">
        <v>27</v>
      </c>
    </row>
    <row r="56" spans="1:79" ht="15.75" customHeight="1" x14ac:dyDescent="0.2">
      <c r="A56" s="105" t="s">
        <v>53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</row>
    <row r="58" spans="1:79" ht="45" customHeight="1" x14ac:dyDescent="0.2">
      <c r="A58" s="329" t="s">
        <v>10</v>
      </c>
      <c r="B58" s="330"/>
      <c r="C58" s="329" t="s">
        <v>9</v>
      </c>
      <c r="D58" s="104"/>
      <c r="E58" s="104"/>
      <c r="F58" s="104"/>
      <c r="G58" s="104"/>
      <c r="H58" s="104"/>
      <c r="I58" s="330"/>
      <c r="J58" s="329" t="s">
        <v>8</v>
      </c>
      <c r="K58" s="104"/>
      <c r="L58" s="104"/>
      <c r="M58" s="104"/>
      <c r="N58" s="330"/>
      <c r="O58" s="329" t="s">
        <v>7</v>
      </c>
      <c r="P58" s="104"/>
      <c r="Q58" s="104"/>
      <c r="R58" s="104"/>
      <c r="S58" s="104"/>
      <c r="T58" s="104"/>
      <c r="U58" s="104"/>
      <c r="V58" s="104"/>
      <c r="W58" s="104"/>
      <c r="X58" s="330"/>
      <c r="Y58" s="93" t="s">
        <v>30</v>
      </c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 t="s">
        <v>55</v>
      </c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334" t="s">
        <v>3</v>
      </c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334"/>
      <c r="BQ58" s="33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31"/>
      <c r="B59" s="332"/>
      <c r="C59" s="331"/>
      <c r="D59" s="333"/>
      <c r="E59" s="333"/>
      <c r="F59" s="333"/>
      <c r="G59" s="333"/>
      <c r="H59" s="333"/>
      <c r="I59" s="332"/>
      <c r="J59" s="331"/>
      <c r="K59" s="333"/>
      <c r="L59" s="333"/>
      <c r="M59" s="333"/>
      <c r="N59" s="332"/>
      <c r="O59" s="331"/>
      <c r="P59" s="333"/>
      <c r="Q59" s="333"/>
      <c r="R59" s="333"/>
      <c r="S59" s="333"/>
      <c r="T59" s="333"/>
      <c r="U59" s="333"/>
      <c r="V59" s="333"/>
      <c r="W59" s="333"/>
      <c r="X59" s="332"/>
      <c r="Y59" s="153" t="s">
        <v>5</v>
      </c>
      <c r="Z59" s="154"/>
      <c r="AA59" s="154"/>
      <c r="AB59" s="154"/>
      <c r="AC59" s="155"/>
      <c r="AD59" s="153" t="s">
        <v>4</v>
      </c>
      <c r="AE59" s="154"/>
      <c r="AF59" s="154"/>
      <c r="AG59" s="154"/>
      <c r="AH59" s="155"/>
      <c r="AI59" s="93" t="s">
        <v>31</v>
      </c>
      <c r="AJ59" s="93"/>
      <c r="AK59" s="93"/>
      <c r="AL59" s="93"/>
      <c r="AM59" s="93"/>
      <c r="AN59" s="93" t="s">
        <v>5</v>
      </c>
      <c r="AO59" s="93"/>
      <c r="AP59" s="93"/>
      <c r="AQ59" s="93"/>
      <c r="AR59" s="93"/>
      <c r="AS59" s="93" t="s">
        <v>4</v>
      </c>
      <c r="AT59" s="93"/>
      <c r="AU59" s="93"/>
      <c r="AV59" s="93"/>
      <c r="AW59" s="93"/>
      <c r="AX59" s="93" t="s">
        <v>31</v>
      </c>
      <c r="AY59" s="93"/>
      <c r="AZ59" s="93"/>
      <c r="BA59" s="93"/>
      <c r="BB59" s="93"/>
      <c r="BC59" s="93" t="s">
        <v>5</v>
      </c>
      <c r="BD59" s="93"/>
      <c r="BE59" s="93"/>
      <c r="BF59" s="93"/>
      <c r="BG59" s="93"/>
      <c r="BH59" s="93" t="s">
        <v>4</v>
      </c>
      <c r="BI59" s="93"/>
      <c r="BJ59" s="93"/>
      <c r="BK59" s="93"/>
      <c r="BL59" s="93"/>
      <c r="BM59" s="93" t="s">
        <v>31</v>
      </c>
      <c r="BN59" s="93"/>
      <c r="BO59" s="93"/>
      <c r="BP59" s="93"/>
      <c r="BQ59" s="9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93">
        <v>1</v>
      </c>
      <c r="B60" s="93"/>
      <c r="C60" s="93">
        <v>2</v>
      </c>
      <c r="D60" s="93"/>
      <c r="E60" s="93"/>
      <c r="F60" s="93"/>
      <c r="G60" s="93"/>
      <c r="H60" s="93"/>
      <c r="I60" s="93"/>
      <c r="J60" s="93">
        <v>3</v>
      </c>
      <c r="K60" s="93"/>
      <c r="L60" s="93"/>
      <c r="M60" s="93"/>
      <c r="N60" s="93"/>
      <c r="O60" s="93">
        <v>4</v>
      </c>
      <c r="P60" s="93"/>
      <c r="Q60" s="93"/>
      <c r="R60" s="93"/>
      <c r="S60" s="93"/>
      <c r="T60" s="93"/>
      <c r="U60" s="93"/>
      <c r="V60" s="93"/>
      <c r="W60" s="93"/>
      <c r="X60" s="93"/>
      <c r="Y60" s="93">
        <v>5</v>
      </c>
      <c r="Z60" s="93"/>
      <c r="AA60" s="93"/>
      <c r="AB60" s="93"/>
      <c r="AC60" s="93"/>
      <c r="AD60" s="93">
        <v>6</v>
      </c>
      <c r="AE60" s="93"/>
      <c r="AF60" s="93"/>
      <c r="AG60" s="93"/>
      <c r="AH60" s="93"/>
      <c r="AI60" s="93">
        <v>7</v>
      </c>
      <c r="AJ60" s="93"/>
      <c r="AK60" s="93"/>
      <c r="AL60" s="93"/>
      <c r="AM60" s="93"/>
      <c r="AN60" s="153">
        <v>8</v>
      </c>
      <c r="AO60" s="154"/>
      <c r="AP60" s="154"/>
      <c r="AQ60" s="154"/>
      <c r="AR60" s="155"/>
      <c r="AS60" s="153">
        <v>9</v>
      </c>
      <c r="AT60" s="154"/>
      <c r="AU60" s="154"/>
      <c r="AV60" s="154"/>
      <c r="AW60" s="155"/>
      <c r="AX60" s="153">
        <v>10</v>
      </c>
      <c r="AY60" s="154"/>
      <c r="AZ60" s="154"/>
      <c r="BA60" s="154"/>
      <c r="BB60" s="155"/>
      <c r="BC60" s="153">
        <v>11</v>
      </c>
      <c r="BD60" s="154"/>
      <c r="BE60" s="154"/>
      <c r="BF60" s="154"/>
      <c r="BG60" s="155"/>
      <c r="BH60" s="153">
        <v>12</v>
      </c>
      <c r="BI60" s="154"/>
      <c r="BJ60" s="154"/>
      <c r="BK60" s="154"/>
      <c r="BL60" s="155"/>
      <c r="BM60" s="153">
        <v>13</v>
      </c>
      <c r="BN60" s="154"/>
      <c r="BO60" s="154"/>
      <c r="BP60" s="154"/>
      <c r="BQ60" s="15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24.75" customHeight="1" x14ac:dyDescent="0.2">
      <c r="A61" s="97">
        <v>1</v>
      </c>
      <c r="B61" s="97"/>
      <c r="C61" s="98" t="str">
        <f>[1]КПК0115061!$G66</f>
        <v>Показник затрат: обсяг видатків на реалізацію заходів програми</v>
      </c>
      <c r="D61" s="99"/>
      <c r="E61" s="99"/>
      <c r="F61" s="99"/>
      <c r="G61" s="99"/>
      <c r="H61" s="99"/>
      <c r="I61" s="100"/>
      <c r="J61" s="97" t="s">
        <v>135</v>
      </c>
      <c r="K61" s="97"/>
      <c r="L61" s="97"/>
      <c r="M61" s="97"/>
      <c r="N61" s="97"/>
      <c r="O61" s="129" t="str">
        <f>[1]КПК0115061!$AE66</f>
        <v>кошторис</v>
      </c>
      <c r="P61" s="129"/>
      <c r="Q61" s="129"/>
      <c r="R61" s="129"/>
      <c r="S61" s="129"/>
      <c r="T61" s="129"/>
      <c r="U61" s="129"/>
      <c r="V61" s="129"/>
      <c r="W61" s="129"/>
      <c r="X61" s="98"/>
      <c r="Y61" s="111">
        <f>[1]КПК0115061!$AO66</f>
        <v>150000</v>
      </c>
      <c r="Z61" s="111"/>
      <c r="AA61" s="111"/>
      <c r="AB61" s="111"/>
      <c r="AC61" s="111"/>
      <c r="AD61" s="111"/>
      <c r="AE61" s="111"/>
      <c r="AF61" s="111"/>
      <c r="AG61" s="111"/>
      <c r="AH61" s="111"/>
      <c r="AI61" s="111">
        <f>Y61</f>
        <v>150000</v>
      </c>
      <c r="AJ61" s="111"/>
      <c r="AK61" s="111"/>
      <c r="AL61" s="111"/>
      <c r="AM61" s="111"/>
      <c r="AN61" s="111">
        <f>AG54</f>
        <v>59593.58</v>
      </c>
      <c r="AO61" s="111"/>
      <c r="AP61" s="111"/>
      <c r="AQ61" s="111"/>
      <c r="AR61" s="111"/>
      <c r="AS61" s="111"/>
      <c r="AT61" s="111"/>
      <c r="AU61" s="111"/>
      <c r="AV61" s="111"/>
      <c r="AW61" s="111"/>
      <c r="AX61" s="111">
        <f>AN61</f>
        <v>59593.58</v>
      </c>
      <c r="AY61" s="111"/>
      <c r="AZ61" s="111"/>
      <c r="BA61" s="111"/>
      <c r="BB61" s="111"/>
      <c r="BC61" s="111">
        <f>AN61-Y61</f>
        <v>-90406.42</v>
      </c>
      <c r="BD61" s="111"/>
      <c r="BE61" s="111"/>
      <c r="BF61" s="111"/>
      <c r="BG61" s="111"/>
      <c r="BH61" s="111"/>
      <c r="BI61" s="111"/>
      <c r="BJ61" s="111"/>
      <c r="BK61" s="111"/>
      <c r="BL61" s="111"/>
      <c r="BM61" s="293">
        <f>BC61</f>
        <v>-90406.42</v>
      </c>
      <c r="BN61" s="294"/>
      <c r="BO61" s="294"/>
      <c r="BP61" s="294"/>
      <c r="BQ61" s="294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23.25" customHeight="1" x14ac:dyDescent="0.2">
      <c r="A62" s="97">
        <v>2</v>
      </c>
      <c r="B62" s="97"/>
      <c r="C62" s="98" t="str">
        <f>[1]КПК0115061!$G67</f>
        <v>Показник продукту: кількість учасників заходів</v>
      </c>
      <c r="D62" s="99"/>
      <c r="E62" s="99"/>
      <c r="F62" s="99"/>
      <c r="G62" s="99"/>
      <c r="H62" s="99"/>
      <c r="I62" s="100"/>
      <c r="J62" s="97" t="s">
        <v>136</v>
      </c>
      <c r="K62" s="97"/>
      <c r="L62" s="97"/>
      <c r="M62" s="97"/>
      <c r="N62" s="97"/>
      <c r="O62" s="129" t="str">
        <f>[1]КПК0115061!$AE67</f>
        <v>звітність установи</v>
      </c>
      <c r="P62" s="129"/>
      <c r="Q62" s="129"/>
      <c r="R62" s="129"/>
      <c r="S62" s="129"/>
      <c r="T62" s="129"/>
      <c r="U62" s="129"/>
      <c r="V62" s="129"/>
      <c r="W62" s="129"/>
      <c r="X62" s="98"/>
      <c r="Y62" s="111">
        <f>[1]КПК0115061!$AO67</f>
        <v>350</v>
      </c>
      <c r="Z62" s="111"/>
      <c r="AA62" s="111"/>
      <c r="AB62" s="111"/>
      <c r="AC62" s="111"/>
      <c r="AD62" s="111"/>
      <c r="AE62" s="111"/>
      <c r="AF62" s="111"/>
      <c r="AG62" s="111"/>
      <c r="AH62" s="111"/>
      <c r="AI62" s="111">
        <f t="shared" ref="AI62:AI64" si="5">Y62</f>
        <v>350</v>
      </c>
      <c r="AJ62" s="111"/>
      <c r="AK62" s="111"/>
      <c r="AL62" s="111"/>
      <c r="AM62" s="111"/>
      <c r="AN62" s="111">
        <f>Y62</f>
        <v>350</v>
      </c>
      <c r="AO62" s="111"/>
      <c r="AP62" s="111"/>
      <c r="AQ62" s="111"/>
      <c r="AR62" s="111"/>
      <c r="AS62" s="111"/>
      <c r="AT62" s="111"/>
      <c r="AU62" s="111"/>
      <c r="AV62" s="111"/>
      <c r="AW62" s="111"/>
      <c r="AX62" s="111">
        <f t="shared" ref="AX62:AX64" si="6">AN62</f>
        <v>350</v>
      </c>
      <c r="AY62" s="111"/>
      <c r="AZ62" s="111"/>
      <c r="BA62" s="111"/>
      <c r="BB62" s="111"/>
      <c r="BC62" s="111">
        <f t="shared" ref="BC62:BC64" si="7">AN62-Y62</f>
        <v>0</v>
      </c>
      <c r="BD62" s="111"/>
      <c r="BE62" s="111"/>
      <c r="BF62" s="111"/>
      <c r="BG62" s="111"/>
      <c r="BH62" s="111"/>
      <c r="BI62" s="111"/>
      <c r="BJ62" s="111"/>
      <c r="BK62" s="111"/>
      <c r="BL62" s="111"/>
      <c r="BM62" s="293">
        <f t="shared" ref="BM62:BM64" si="8">BC62</f>
        <v>0</v>
      </c>
      <c r="BN62" s="294"/>
      <c r="BO62" s="294"/>
      <c r="BP62" s="294"/>
      <c r="BQ62" s="294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9.5" customHeight="1" x14ac:dyDescent="0.2">
      <c r="A63" s="97">
        <v>3</v>
      </c>
      <c r="B63" s="97"/>
      <c r="C63" s="98" t="str">
        <f>[1]КПК0115061!$G68</f>
        <v xml:space="preserve"> кількість проведених заходів</v>
      </c>
      <c r="D63" s="99"/>
      <c r="E63" s="99"/>
      <c r="F63" s="99"/>
      <c r="G63" s="99"/>
      <c r="H63" s="99"/>
      <c r="I63" s="100"/>
      <c r="J63" s="97" t="s">
        <v>172</v>
      </c>
      <c r="K63" s="97"/>
      <c r="L63" s="97"/>
      <c r="M63" s="97"/>
      <c r="N63" s="97"/>
      <c r="O63" s="129" t="str">
        <f>[1]КПК0115061!$AE68</f>
        <v>програма</v>
      </c>
      <c r="P63" s="129"/>
      <c r="Q63" s="129"/>
      <c r="R63" s="129"/>
      <c r="S63" s="129"/>
      <c r="T63" s="129"/>
      <c r="U63" s="129"/>
      <c r="V63" s="129"/>
      <c r="W63" s="129"/>
      <c r="X63" s="98"/>
      <c r="Y63" s="111">
        <f>[1]КПК0115061!$AO68</f>
        <v>71</v>
      </c>
      <c r="Z63" s="111"/>
      <c r="AA63" s="111"/>
      <c r="AB63" s="111"/>
      <c r="AC63" s="111"/>
      <c r="AD63" s="111"/>
      <c r="AE63" s="111"/>
      <c r="AF63" s="111"/>
      <c r="AG63" s="111"/>
      <c r="AH63" s="111"/>
      <c r="AI63" s="111">
        <f t="shared" si="5"/>
        <v>71</v>
      </c>
      <c r="AJ63" s="111"/>
      <c r="AK63" s="111"/>
      <c r="AL63" s="111"/>
      <c r="AM63" s="111"/>
      <c r="AN63" s="111">
        <v>13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1">
        <f t="shared" si="6"/>
        <v>13</v>
      </c>
      <c r="AY63" s="111"/>
      <c r="AZ63" s="111"/>
      <c r="BA63" s="111"/>
      <c r="BB63" s="111"/>
      <c r="BC63" s="111">
        <f t="shared" si="7"/>
        <v>-58</v>
      </c>
      <c r="BD63" s="111"/>
      <c r="BE63" s="111"/>
      <c r="BF63" s="111"/>
      <c r="BG63" s="111"/>
      <c r="BH63" s="111"/>
      <c r="BI63" s="111"/>
      <c r="BJ63" s="111"/>
      <c r="BK63" s="111"/>
      <c r="BL63" s="111"/>
      <c r="BM63" s="293">
        <f t="shared" si="8"/>
        <v>-58</v>
      </c>
      <c r="BN63" s="294"/>
      <c r="BO63" s="294"/>
      <c r="BP63" s="294"/>
      <c r="BQ63" s="294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ht="23.25" customHeight="1" x14ac:dyDescent="0.2">
      <c r="A64" s="93">
        <v>4</v>
      </c>
      <c r="B64" s="93"/>
      <c r="C64" s="98" t="str">
        <f>[1]КПК0115061!$G69</f>
        <v>Показник якості: середні витрати на проведення одного заходу</v>
      </c>
      <c r="D64" s="99"/>
      <c r="E64" s="99"/>
      <c r="F64" s="99"/>
      <c r="G64" s="99"/>
      <c r="H64" s="99"/>
      <c r="I64" s="100"/>
      <c r="J64" s="296" t="s">
        <v>135</v>
      </c>
      <c r="K64" s="296"/>
      <c r="L64" s="296"/>
      <c r="M64" s="296"/>
      <c r="N64" s="296"/>
      <c r="O64" s="129" t="str">
        <f>[1]КПК0115061!$AE69</f>
        <v>розрахунок</v>
      </c>
      <c r="P64" s="129"/>
      <c r="Q64" s="129"/>
      <c r="R64" s="129"/>
      <c r="S64" s="129"/>
      <c r="T64" s="129"/>
      <c r="U64" s="129"/>
      <c r="V64" s="129"/>
      <c r="W64" s="129"/>
      <c r="X64" s="98"/>
      <c r="Y64" s="111">
        <f>[1]КПК0115061!$AO69</f>
        <v>2112.6799999999998</v>
      </c>
      <c r="Z64" s="111"/>
      <c r="AA64" s="111"/>
      <c r="AB64" s="111"/>
      <c r="AC64" s="111"/>
      <c r="AD64" s="297"/>
      <c r="AE64" s="297"/>
      <c r="AF64" s="297"/>
      <c r="AG64" s="297"/>
      <c r="AH64" s="297"/>
      <c r="AI64" s="111">
        <f t="shared" si="5"/>
        <v>2112.6799999999998</v>
      </c>
      <c r="AJ64" s="111"/>
      <c r="AK64" s="111"/>
      <c r="AL64" s="111"/>
      <c r="AM64" s="111"/>
      <c r="AN64" s="297">
        <f>ROUND(AN61/AN63, 2)</f>
        <v>4584.12</v>
      </c>
      <c r="AO64" s="297"/>
      <c r="AP64" s="297"/>
      <c r="AQ64" s="297"/>
      <c r="AR64" s="297"/>
      <c r="AS64" s="297"/>
      <c r="AT64" s="297"/>
      <c r="AU64" s="297"/>
      <c r="AV64" s="297"/>
      <c r="AW64" s="297"/>
      <c r="AX64" s="111">
        <f t="shared" si="6"/>
        <v>4584.12</v>
      </c>
      <c r="AY64" s="111"/>
      <c r="AZ64" s="111"/>
      <c r="BA64" s="111"/>
      <c r="BB64" s="111"/>
      <c r="BC64" s="111">
        <f t="shared" si="7"/>
        <v>2471.44</v>
      </c>
      <c r="BD64" s="111"/>
      <c r="BE64" s="111"/>
      <c r="BF64" s="111"/>
      <c r="BG64" s="111"/>
      <c r="BH64" s="295"/>
      <c r="BI64" s="295"/>
      <c r="BJ64" s="295"/>
      <c r="BK64" s="295"/>
      <c r="BL64" s="295"/>
      <c r="BM64" s="293">
        <f t="shared" si="8"/>
        <v>2471.44</v>
      </c>
      <c r="BN64" s="294"/>
      <c r="BO64" s="294"/>
      <c r="BP64" s="294"/>
      <c r="BQ64" s="294"/>
      <c r="BR64" s="11"/>
      <c r="BS64" s="11"/>
      <c r="BT64" s="11"/>
      <c r="BU64" s="11"/>
      <c r="BV64" s="11"/>
      <c r="BW64" s="11"/>
      <c r="BX64" s="11"/>
      <c r="BY64" s="11"/>
      <c r="BZ64" s="9"/>
      <c r="CA64" s="1" t="s">
        <v>29</v>
      </c>
    </row>
    <row r="66" spans="1:64" ht="15.95" customHeight="1" x14ac:dyDescent="0.2">
      <c r="A66" s="105" t="s">
        <v>56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</row>
    <row r="67" spans="1:64" ht="15.95" customHeight="1" x14ac:dyDescent="0.2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</row>
    <row r="68" spans="1:64" ht="15.9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69" spans="1:64" ht="15.9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0" spans="1:64" ht="20.25" customHeight="1" x14ac:dyDescent="0.2">
      <c r="A70" s="168" t="str">
        <f>КПК0114082!A82</f>
        <v xml:space="preserve">Сватівський міський голова 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3"/>
      <c r="AO70" s="3"/>
      <c r="AP70" s="171" t="str">
        <f>КПК0114082!AP82</f>
        <v>Є.В.Рибалко</v>
      </c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</row>
    <row r="71" spans="1:64" x14ac:dyDescent="0.2">
      <c r="W71" s="167" t="s">
        <v>12</v>
      </c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4"/>
      <c r="AO71" s="4"/>
      <c r="AP71" s="167" t="s">
        <v>13</v>
      </c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</row>
    <row r="74" spans="1:64" ht="18" customHeight="1" x14ac:dyDescent="0.2">
      <c r="A74" s="168" t="s">
        <v>66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3"/>
      <c r="AO74" s="3"/>
      <c r="AP74" s="171" t="s">
        <v>67</v>
      </c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</row>
    <row r="75" spans="1:64" x14ac:dyDescent="0.2">
      <c r="W75" s="167" t="s">
        <v>12</v>
      </c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4"/>
      <c r="AO75" s="4"/>
      <c r="AP75" s="167" t="s">
        <v>13</v>
      </c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</sheetData>
  <mergeCells count="254">
    <mergeCell ref="W75:AM75"/>
    <mergeCell ref="AP75:BH75"/>
    <mergeCell ref="A70:V70"/>
    <mergeCell ref="W70:AM70"/>
    <mergeCell ref="AP70:BH70"/>
    <mergeCell ref="W71:AM71"/>
    <mergeCell ref="AP71:BH71"/>
    <mergeCell ref="A74:V74"/>
    <mergeCell ref="W74:AM74"/>
    <mergeCell ref="AP74:BH74"/>
    <mergeCell ref="A62:B62"/>
    <mergeCell ref="AX64:BB64"/>
    <mergeCell ref="BC64:BG64"/>
    <mergeCell ref="BH64:BL64"/>
    <mergeCell ref="BM64:BQ64"/>
    <mergeCell ref="A66:BL66"/>
    <mergeCell ref="A67:BL67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BC62:BG62"/>
    <mergeCell ref="AS60:AW60"/>
    <mergeCell ref="AX60:BB60"/>
    <mergeCell ref="BC60:BG60"/>
    <mergeCell ref="BH60:BL60"/>
    <mergeCell ref="BM60:BQ60"/>
    <mergeCell ref="A63:B63"/>
    <mergeCell ref="C63:I63"/>
    <mergeCell ref="J63:N63"/>
    <mergeCell ref="O63:X63"/>
    <mergeCell ref="Y63:AC63"/>
    <mergeCell ref="AD63:AH63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54:P54"/>
    <mergeCell ref="Q54:U54"/>
    <mergeCell ref="V54:Z54"/>
    <mergeCell ref="AA54:AF54"/>
    <mergeCell ref="AG54:AK54"/>
    <mergeCell ref="AL54:AP54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Q54:AV54"/>
    <mergeCell ref="AW54:BA54"/>
    <mergeCell ref="BB54:BF54"/>
    <mergeCell ref="BG54:BL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6:AY46"/>
    <mergeCell ref="AZ46:BC46"/>
    <mergeCell ref="BD46:BH46"/>
    <mergeCell ref="BI46:BM46"/>
    <mergeCell ref="BN46:BQ46"/>
    <mergeCell ref="A48:BL48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2:AY42"/>
    <mergeCell ref="AZ42:BC42"/>
    <mergeCell ref="BD42:BH42"/>
    <mergeCell ref="BI42:BM42"/>
    <mergeCell ref="BN42:BQ42"/>
    <mergeCell ref="BI43:BM43"/>
    <mergeCell ref="BN43:BQ43"/>
    <mergeCell ref="BI44:BM44"/>
    <mergeCell ref="BN44:BQ44"/>
    <mergeCell ref="A45:B45"/>
    <mergeCell ref="C45:Z45"/>
    <mergeCell ref="AA45:AE45"/>
    <mergeCell ref="AF45:AJ45"/>
    <mergeCell ref="AK45:AO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H62:BL62"/>
    <mergeCell ref="BM62:BQ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</mergeCells>
  <conditionalFormatting sqref="A64:B64">
    <cfRule type="cellIs" dxfId="2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17</vt:i4>
      </vt:variant>
    </vt:vector>
  </HeadingPairs>
  <TitlesOfParts>
    <vt:vector size="40" baseType="lpstr">
      <vt:lpstr>КПК0110150</vt:lpstr>
      <vt:lpstr>КПК 0110180</vt:lpstr>
      <vt:lpstr>КПК0111010</vt:lpstr>
      <vt:lpstr>КПК0113140</vt:lpstr>
      <vt:lpstr>КПК0113210</vt:lpstr>
      <vt:lpstr>КПК0113242</vt:lpstr>
      <vt:lpstr>КПК0114060</vt:lpstr>
      <vt:lpstr>КПК0114082</vt:lpstr>
      <vt:lpstr>КПК0115061</vt:lpstr>
      <vt:lpstr>КПК0116012</vt:lpstr>
      <vt:lpstr>КПК0116013</vt:lpstr>
      <vt:lpstr>КПК0116020</vt:lpstr>
      <vt:lpstr>КПК0116030</vt:lpstr>
      <vt:lpstr>КПК0117130</vt:lpstr>
      <vt:lpstr>КПК0117310</vt:lpstr>
      <vt:lpstr>КПК0117330</vt:lpstr>
      <vt:lpstr>КПК0117363</vt:lpstr>
      <vt:lpstr>КПК0117413</vt:lpstr>
      <vt:lpstr>КПК0117461</vt:lpstr>
      <vt:lpstr>КПК0117640</vt:lpstr>
      <vt:lpstr>КПК0117680</vt:lpstr>
      <vt:lpstr>КПК 0118110</vt:lpstr>
      <vt:lpstr>КПК0118312</vt:lpstr>
      <vt:lpstr>КПК0110150!Область_печати</vt:lpstr>
      <vt:lpstr>КПК0111010!Область_печати</vt:lpstr>
      <vt:lpstr>КПК0113140!Область_печати</vt:lpstr>
      <vt:lpstr>КПК0113210!Область_печати</vt:lpstr>
      <vt:lpstr>КПК0113242!Область_печати</vt:lpstr>
      <vt:lpstr>КПК0114060!Область_печати</vt:lpstr>
      <vt:lpstr>КПК0114082!Область_печати</vt:lpstr>
      <vt:lpstr>КПК0115061!Область_печати</vt:lpstr>
      <vt:lpstr>КПК0116030!Область_печати</vt:lpstr>
      <vt:lpstr>КПК0117130!Область_печати</vt:lpstr>
      <vt:lpstr>КПК0117310!Область_печати</vt:lpstr>
      <vt:lpstr>КПК0117330!Область_печати</vt:lpstr>
      <vt:lpstr>КПК0117413!Область_печати</vt:lpstr>
      <vt:lpstr>КПК0117461!Область_печати</vt:lpstr>
      <vt:lpstr>КПК0117640!Область_печати</vt:lpstr>
      <vt:lpstr>КПК0117680!Область_печати</vt:lpstr>
      <vt:lpstr>КПК0118312!Область_печати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2020-02-25T13:38:30Z</cp:lastPrinted>
  <dcterms:created xsi:type="dcterms:W3CDTF">2016-08-10T10:53:25Z</dcterms:created>
  <dcterms:modified xsi:type="dcterms:W3CDTF">2020-02-25T13:38:39Z</dcterms:modified>
</cp:coreProperties>
</file>